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RQUIVOS\LICITAÇÕES CRA-RJ\Licitações CRA-RJ 2024\CE 001-2024 - Obra Predial\Artefatos 1\"/>
    </mc:Choice>
  </mc:AlternateContent>
  <bookViews>
    <workbookView xWindow="720" yWindow="645" windowWidth="19635" windowHeight="7425"/>
  </bookViews>
  <sheets>
    <sheet name="ITENS" sheetId="1" r:id="rId1"/>
    <sheet name="MC 7º Andar" sheetId="3" r:id="rId2"/>
  </sheets>
  <calcPr calcId="152511"/>
</workbook>
</file>

<file path=xl/calcChain.xml><?xml version="1.0" encoding="utf-8"?>
<calcChain xmlns="http://schemas.openxmlformats.org/spreadsheetml/2006/main">
  <c r="F45" i="3" l="1"/>
  <c r="F43" i="3"/>
  <c r="D39" i="3" l="1"/>
  <c r="F81" i="1"/>
  <c r="P34" i="3"/>
  <c r="F29" i="3"/>
  <c r="G30" i="3"/>
  <c r="G28" i="3"/>
  <c r="D26" i="3"/>
  <c r="T24" i="3"/>
  <c r="B22" i="3" s="1"/>
  <c r="J19" i="3" l="1"/>
  <c r="E15" i="3"/>
  <c r="G15" i="3" s="1"/>
  <c r="H15" i="3" s="1"/>
  <c r="I13" i="3"/>
  <c r="O11" i="3"/>
  <c r="M9" i="3"/>
  <c r="D5" i="3"/>
  <c r="P11" i="3" l="1"/>
  <c r="F117" i="1" l="1"/>
  <c r="F118" i="1" s="1"/>
  <c r="F119" i="1" l="1"/>
</calcChain>
</file>

<file path=xl/sharedStrings.xml><?xml version="1.0" encoding="utf-8"?>
<sst xmlns="http://schemas.openxmlformats.org/spreadsheetml/2006/main" count="330" uniqueCount="235">
  <si>
    <t>Item de Serviço</t>
  </si>
  <si>
    <t>Descrição</t>
  </si>
  <si>
    <t>Und. de Medida</t>
  </si>
  <si>
    <t>Custo R$</t>
  </si>
  <si>
    <t>Qtdd.</t>
  </si>
  <si>
    <t>Custo total R$</t>
  </si>
  <si>
    <t>h</t>
  </si>
  <si>
    <t>ADMINISTRAÇÃO LOCAL, MOBILIZAÇÃO, DESMOBILIZAÇÃO e APOIO TECNOLOGICO</t>
  </si>
  <si>
    <t>ALVENARIAS e PAREDES DIVISÓRIAS</t>
  </si>
  <si>
    <t>m2</t>
  </si>
  <si>
    <t>un</t>
  </si>
  <si>
    <t>m3</t>
  </si>
  <si>
    <t>AL 10.05.0100 (A)</t>
  </si>
  <si>
    <t>Painel de madeira face unica, construido com chapa de compensado com 10mm, estruturada com sarrafos de madeira serrada de (2,5 x 5)cm, com utilizacao de 2 vezes, exclusive pintura. Fornecimento e colocacao.</t>
  </si>
  <si>
    <t>m</t>
  </si>
  <si>
    <t>IT 05.05.0050 (/)</t>
  </si>
  <si>
    <t>Abertura e fechamento manual de rasgo em alvenaria, para passagem de tubos e dutos, com diametro de 1/2" a 1".</t>
  </si>
  <si>
    <t>IT 05.10.0106 (A)</t>
  </si>
  <si>
    <t>Tubo de PVC rigido, roscavel, para agua fria, com diametro de 1" (32mm), inclusive conexoes e emendas, exclusive abertura e fechamento de rasgo. Fornecimento e instalacao.</t>
  </si>
  <si>
    <t>HIDRÁULICOS</t>
  </si>
  <si>
    <t>IT 20.05.0250 (/)</t>
  </si>
  <si>
    <t>IT 20.05.0800 (A)</t>
  </si>
  <si>
    <t>IT 20.05.0853 (A)</t>
  </si>
  <si>
    <t>INSTALAÇÕES HIDRÁULICAS, SANITÁRIAS e IMPERMEABILIZAÇÕES</t>
  </si>
  <si>
    <t>IT 25.04.0053 (A)</t>
  </si>
  <si>
    <t>Eletroduto de PVC rigido, diametro de 3/4", inclusive conexoes e emendas, exclusive abertura e fechamento de rasgo. Fornecimento e instalacao.</t>
  </si>
  <si>
    <t>IT 25.08.0053 (A)</t>
  </si>
  <si>
    <t>Eletroduto de PVC aspiral corrugado, diametro de 3/4", inclusive conexoes e emendas. Fornecimento e instalacao.</t>
  </si>
  <si>
    <t>IT 25.13.1200 (/)</t>
  </si>
  <si>
    <t>Tomada padrao brasileiro 2P+T 10A/250V, em modulo Pialplus, com placa e suporte para mecanismo de 01 posto, para canaleta em PVC tipo evolutiva DLP 80x35mm, fabricacao Pial Legrand ou similar. Fornecimento e instalacao.</t>
  </si>
  <si>
    <t>IT 25.13.1300 (/)</t>
  </si>
  <si>
    <t>Tomada RJ11, em modulo Pialplus, com placa e suporte para mecanismo de 01 posto, para canaleta evolutiva 80x35mm, sistema DLP, fabricacao Pial Legrand ou similar. Fornecimento e instalacao.</t>
  </si>
  <si>
    <t>INSTALAÇÕES ELÉTRICAS E TELEFONIA</t>
  </si>
  <si>
    <t>IT 25.20.0100 (/)</t>
  </si>
  <si>
    <t>Instalacao de ponto de luz equivalente a 2 varas de eletroduto de PVC rigido de 1/2", 12m de fio 2,5mm2, caixas, conexoes, luvas, curva e interruptor de embutir com placa fosforescente, linha Silentoque, da Pial ou similar, inclusive abertura e fechamento de rasgo em alvenaria.</t>
  </si>
  <si>
    <t>IT 25.24.0050 (A)</t>
  </si>
  <si>
    <t>Instalacao de ponto de telefone, compreendendo: 3 varas de eletroduto de 3/4", conexoes, caixas e guia de arame galvanizado no 16.</t>
  </si>
  <si>
    <t>IT 25.26.0118 (A)</t>
  </si>
  <si>
    <t>Instalacao para ponto de rede de computador equivalente a 2 varas de eletroduto de PVC rigido de 3/4", 6,5m de cabo para rede (KMP, 4 pares, 8 vias, categoria 5), conector RJ 45, inclusive abertura e fechamento de rasgo de alvenaria.</t>
  </si>
  <si>
    <t>IT 25.28.0053 (/)</t>
  </si>
  <si>
    <t>Instalacao de interruptor de embutir fosforescente, linha Silentoque, da Pial ou similar, com placa, 2 teclas paralelas, inclusive fornecimento.</t>
  </si>
  <si>
    <t>IT 25.32.0056 (/)</t>
  </si>
  <si>
    <t>Cabo de cobre rigido, com isolamento termoplastico, compreendendo: preparo, corte e enfiacao em eletrodutos em bitola de 2,5mm2 com tensao nominal de 450/750V. Fornecimento e instalacao.</t>
  </si>
  <si>
    <t>IT 25.32.0059 (/)</t>
  </si>
  <si>
    <t>Cabo de cobre rigido, 750V, com isolamento termoplastico, compreendendo: preparo, corte e enfiacao em eletrodutos em bitola de 4mm2. Fornecimento e instalacao.</t>
  </si>
  <si>
    <t>IT 25.38.0059 (A)</t>
  </si>
  <si>
    <t>Cabo telefonico de cobre recozido estanhado, tipo CI, uso interno, 0,40mm2, 10 pares, para instalacoes internas primarias. Fornecimento e instalacao.</t>
  </si>
  <si>
    <t>IT 25.48.0106 (/)</t>
  </si>
  <si>
    <t>Quadro de distribuicao de energia para disjuntores termo-magneticos unipolares, de embutir, com porta, para instalacao de ate 6 disjuntores, sem dispositivo para chave geral. Fornecimento e instalacao.</t>
  </si>
  <si>
    <t>IT 25.50.0050 (/)</t>
  </si>
  <si>
    <t>Disjuntor, unipolar, do tipo Quicklag de 10A a 30A. Fornecimento e instalacao.</t>
  </si>
  <si>
    <t>IT 25.50.0203 (/)</t>
  </si>
  <si>
    <t>Disjuntor, tripolar de 40A. Fornecimento e instalacao.</t>
  </si>
  <si>
    <t>IT 02.05.0201 (/)</t>
  </si>
  <si>
    <t>REVESTIMENTOS</t>
  </si>
  <si>
    <t>PT 05.15.0056 (/)</t>
  </si>
  <si>
    <t>Preparo de superficie interna ou externa de revestimento liso, inclusive demao de impermeabilizante selador, com 2 demaos de massa acrilica e lixamentos necessarios.</t>
  </si>
  <si>
    <t>PT 05.15.0106 (A)</t>
  </si>
  <si>
    <t>Pintura com tinta plastica fosco aveludada a base de PVA, para interior, equivalente a Suvinil Latex ou similar, inclusive demao de massa, lixamento e 2 demaos de acabamento.</t>
  </si>
  <si>
    <t>RV 10.05.0106 (A)</t>
  </si>
  <si>
    <t>Emboco com argamassa de cimento e areia, no traco 1:3, com 1,50cm de espessura, inclusive chapisco.</t>
  </si>
  <si>
    <t>DEMOLIÇÕES E RETIRADAS</t>
  </si>
  <si>
    <t>SC 05.05.0050 (/)</t>
  </si>
  <si>
    <t>Arrancamento de aparelhos de iluminacao, inclusive lampadas.</t>
  </si>
  <si>
    <t>SC 05.05.1350 (/)</t>
  </si>
  <si>
    <t>Demolicao de piso de ladrilho ceramico, inclusive argamassa do contrapiso com ate 5cm de espessura.</t>
  </si>
  <si>
    <t>TC 05.15.0100 (/)</t>
  </si>
  <si>
    <t>Retirada de entulho de obra em cacamba de aco com 5m3 de capacidade, inclusive carregamento do container, transporte e descarga, exclusive tarifa de disposicao final.</t>
  </si>
  <si>
    <t>RV 15.05.0062 (/)</t>
  </si>
  <si>
    <t>Base suporte, contrapiso ou camada regularizadora executada com argamassa de cimento e areia no traco 1:5, espessura de 3,5cm.</t>
  </si>
  <si>
    <t>un.mes</t>
  </si>
  <si>
    <t>CO 05.15.0050 (/)</t>
  </si>
  <si>
    <t>Montagem e desmontagem de andaime tubular.</t>
  </si>
  <si>
    <t>CO 05.10.0150 (/)</t>
  </si>
  <si>
    <t>Aluguel de andaime tubular, para altura de ate 4m; exclusive mao-de-obra de montagem e desmontagem e transporte.</t>
  </si>
  <si>
    <t>Instalação de Piso Vinilico, com valor baseado em proposta de mercado contemplando fornecimento e colocação</t>
  </si>
  <si>
    <t>Tubulacao em cobre para interligacao de Split System ao condensador/evaporador, inclusive isolamento termico, alimentacao eletrica, conexoes e fixacao, para aparelhos ate 48.000 BTU. Fornecimento e instalacao.</t>
  </si>
  <si>
    <t>TOTAL</t>
  </si>
  <si>
    <t>TOTAL COM BDI</t>
  </si>
  <si>
    <t>BDI (25%)</t>
  </si>
  <si>
    <t>Memória de Cálculo 7º Andar</t>
  </si>
  <si>
    <t>Escritório e Administração de Obra</t>
  </si>
  <si>
    <t>Demolições</t>
  </si>
  <si>
    <t>SC 04.05.1300 (/)</t>
  </si>
  <si>
    <t>Demolicao manual de piso cimentado e da respectiva base de concreto, ou passeio de concreto, inclusive afastamento lateral dentro do canteiro de servico.(desonerado)</t>
  </si>
  <si>
    <t>Arquiteto ou Engenheiro Residente</t>
  </si>
  <si>
    <t>meses</t>
  </si>
  <si>
    <t>total</t>
  </si>
  <si>
    <t>altura</t>
  </si>
  <si>
    <t>pisos</t>
  </si>
  <si>
    <t>paredes</t>
  </si>
  <si>
    <t>SC 05.05.0700 (A)</t>
  </si>
  <si>
    <t>Demolicao manual de alvenaria de tijolos furados, inclusive empilhamento dentro do canteiro de servico.</t>
  </si>
  <si>
    <t>Pisos em Geral (revestimento)</t>
  </si>
  <si>
    <t>Paredes em Geral (revestimento)</t>
  </si>
  <si>
    <t>Parede Alvenaria</t>
  </si>
  <si>
    <t>V (m³)</t>
  </si>
  <si>
    <t>SC 04.05.1450 (/)</t>
  </si>
  <si>
    <t>Demolicao de revestimento em azulejos, ceramicas, marmores ou lambris.(desonerado)</t>
  </si>
  <si>
    <t>Volume Total</t>
  </si>
  <si>
    <t>m²</t>
  </si>
  <si>
    <t>m³</t>
  </si>
  <si>
    <t>40%empol</t>
  </si>
  <si>
    <t>TC 10.05.0700 (/)</t>
  </si>
  <si>
    <t>Disposicao final de materiais e residuos de obras em locais de operacao e disposicao final apropriados, autorizados e/ou licenciados pelos orgaos de licenciamento e de controle ambiental, medida por tonelada transportada, sendo comprovada conforme legislacao pertinente.</t>
  </si>
  <si>
    <t>t</t>
  </si>
  <si>
    <t>Alvenarias</t>
  </si>
  <si>
    <t>Paredes Banheiros</t>
  </si>
  <si>
    <t>perimetro (m)</t>
  </si>
  <si>
    <t>area m²</t>
  </si>
  <si>
    <t>AL 05.20.0300 (/)</t>
  </si>
  <si>
    <t>Alvenaria de tijolo (10x20x20)cm, de furos redondos, com argamassa de cimento e saibro no traco 1:8, em parede com vaos ou arestas (0,20m), ate 3m de altura, e medida pela area real.</t>
  </si>
  <si>
    <t>IT 04.10.0150 (A)</t>
  </si>
  <si>
    <t>Tubo de PVC rigido, soldavel, para agua fria, com diametro de 20mm (1/2"), inclusive conexoes e emendas, exclusive abertura e fechamento de rasgo. Fornecimento e instalacao.(desonerado)</t>
  </si>
  <si>
    <t>IT 04.10.0153 (A)</t>
  </si>
  <si>
    <t>Tubo de PVC rigido, soldavel, para agua fria, com diametro de 25mm (3/4"), inclusive conexoes e emendas, exclusive abertura e fechamento de rasgo. Fornecimento e instalacao.(desonerado)</t>
  </si>
  <si>
    <t>IT 04.10.0156 (A)</t>
  </si>
  <si>
    <t>Tubo de PVC rigido, soldavel, para agua fria, com diametro de 32mm (1"), inclusive conexoes e emendas, exclusive abertura e fechamento de rasgo. Fornecimento e instalacao.(desonerado)</t>
  </si>
  <si>
    <t>IT 04.10.0162 (A)</t>
  </si>
  <si>
    <t xml:space="preserve"> Tubo de PVC rigido, soldavel, para agua fria, com diametro de 60mm (2"), inclusive conexoes e emendas, exclusive abertura e fechamento de rasgo. Fornecimento e instalacao.(desonerado)</t>
  </si>
  <si>
    <t>IT 04.25.0062 (/)</t>
  </si>
  <si>
    <t>Coluna de PVC rigido, de diametro 2", exclusive pecas de derivacao. Fornecimento e instalacao.(desonerado)</t>
  </si>
  <si>
    <t>IT 10.40.0050 (B)</t>
  </si>
  <si>
    <t>um</t>
  </si>
  <si>
    <t>Ligacao domiciliar de agua, compreendendo: colar de tomada, tubo, registro de esfera e caixa para registro.</t>
  </si>
  <si>
    <t>Duchinha manual para banheiro, exclusive fornecimento do aparelho. Instalacao e assentamento.</t>
  </si>
  <si>
    <t>IT 20.05.0353 (/)</t>
  </si>
  <si>
    <t>Filtro, exclusive fornecimento do aparelho, compreendendo: 2m de tubo de ferro galvanizado de 3/4", conexoes e torneira. Instalacao e assentamento.</t>
  </si>
  <si>
    <t>IT 20.05.0400 (/)</t>
  </si>
  <si>
    <t>Lavatorio de 1 torneira (exclusive o fornecimento do aparelho), compreendendo: 4m de tubo PVC rigido de 3/4", 3m de tubo PVC rigido de 40mm, e conexoes. Instalacao e assentamento.</t>
  </si>
  <si>
    <t>Ralo sifonado de PVC rigido em pavimento elevado, com saida de 75mm, grelha redonda e porta-grelha, compreendendo: 3m de tubo de PVC rigido de 75mm e sua ligacao ao ramal de queda e ventilacao. Fornecimento e instalacao.</t>
  </si>
  <si>
    <t>IT 20.05.1109 (A)</t>
  </si>
  <si>
    <t>Vaso sanitario individual, em pavimento terreo (exclusive o fornecimento do aparelho e valvula), compreendendo: 3m de tubo de PVC rigido de 1 1/2", com conexoes e efluente primario ate a caixa de inspecao, com 3m de tubo de PVC rigido 100mm, com conexoes. Instalacao e assentamento.</t>
  </si>
  <si>
    <t>Ralo simples de PVC rigido, com grelha, compreendendo: efluente de 40mm em PVC rigido com 2m de extensao e ligacao ao ralo sifonado. Fornecimento e instalacao.</t>
  </si>
  <si>
    <t>Ducha Higiênica</t>
  </si>
  <si>
    <t>https://mundifiltros.com/produto/purificador-de-agua-everest-soft-star/?attribute_cor=Branco&amp;gad_source=1&amp;gclid=CjwKCAjwo6GyBhBwEiwAzQTmcy5fi3HoPelXPcE7sfNUi4y6sNLpp_WvSANQTd4ieZPTnIykDHJBwxoC3soQAvD_BwE</t>
  </si>
  <si>
    <t>Acabamento de Registro</t>
  </si>
  <si>
    <t>https://www.leroymerlin.com.br/acabamento-para-registro-base-deca-gaveta-pressao-pequeno-%C2%BD-%C2%BE-1-flex-plus-cromado-deca_89491486?region=outros&amp;region_id=43000&amp;gad_source=1&amp;gclid=CjwKCAjwo6GyBhBwEiwAzQTmc9ZhtLd4BkTdbM-aeFWSqtprrT-S37N2qzHFYDcAH9VfN832hVEYshoCNBwQAvD_BwE</t>
  </si>
  <si>
    <t>https://www.leroymerlin.com.br/ducha-higienica-deca-flex-plus-1984-c21-branca-unico_1566811273?region=outros&amp;gad_source=1&amp;gclid=CjwKCAjwo6GyBhBwEiwAzQTmcyv9rozOVdIM-5keKGs_wr3dYv5JAIDZ8gx613Sjgh4_Og2_aNlq8hoC7tsQAvD_BwE</t>
  </si>
  <si>
    <t>Filtro de Parede
Purificador de Água</t>
  </si>
  <si>
    <t>https://www.obraacabamento.com.br/torneira-de-mesa-para-banheiro-unic-bica-alta-deca-1189-c90?gad_source=1&amp;gclid=CjwKCAjwo6GyBhBwEiwAzQTmc5VHtnpgEuZz9FOG8Cj1nJpQobbDs5jjQGrmFpdYflD1_UkK6yi4sRoCLJgQAvD_BwE</t>
  </si>
  <si>
    <t>Torneira DECA Bica Alta Cromada</t>
  </si>
  <si>
    <t>https://www.obraacabamento.com.br/banheiro/bacias-sanitarias-e-complementos/bacias-com-caixa-acoplada/kit-vaso-sanitario-com-caixa-acoplada-e-assento-branco-duplo-acionamento-36l-saida-vertical-level-deca?gad_source=1&amp;gclid=CjwKCAjwo6GyBhBwEiwAzQTmc4Av1olyRD71y9IknfD8H33u2sPQ7b6s83-ZYpUyPCKtrLdByUMU3BoCVmwQAvD_BwE</t>
  </si>
  <si>
    <t>Vaso Sanitário</t>
  </si>
  <si>
    <t>FORROS</t>
  </si>
  <si>
    <t>SE 25.25.0350 (A)</t>
  </si>
  <si>
    <t>SE 25.60.0050 (A)</t>
  </si>
  <si>
    <t>SE 25.70.0950 (/)</t>
  </si>
  <si>
    <t>SE 25.70.0350 (A)</t>
  </si>
  <si>
    <t>SE 35.05.0300 (B)</t>
  </si>
  <si>
    <t>RV 25.10.0100 (A)</t>
  </si>
  <si>
    <t>Forro acustico, em gesso cartonado, exclusive materiais de acabamento, despesas com andaimes e transporte. Fornecimento e colocacao.</t>
  </si>
  <si>
    <t>RV 25.10.0050 (A)</t>
  </si>
  <si>
    <t>Forro acustico Armstrong ou similar, tipo Cirrus RH 70, de (625x625)mm, perfil Javelin, para areas superiores a 100m2, exclusive despesas com andaimes, fretes e estruturas auxiliares. Fornecimento e colocacao.</t>
  </si>
  <si>
    <t>Pinturas</t>
  </si>
  <si>
    <t>Paredes c/ 2,40</t>
  </si>
  <si>
    <t>Paredes c/ 1,20</t>
  </si>
  <si>
    <t>Paredes c/ 1,50</t>
  </si>
  <si>
    <t>teto</t>
  </si>
  <si>
    <t>forro removivel 625x625mm</t>
  </si>
  <si>
    <t>PINTURAS (PAREDES e TETOS)</t>
  </si>
  <si>
    <t>PT 05.15.0200 (/)</t>
  </si>
  <si>
    <t>Uma demao adicional de acabamento nos servicos dos itens PT 05.15.0100, PT 05.15.0103 e PT 05.15.0106.</t>
  </si>
  <si>
    <t>Revestimentos</t>
  </si>
  <si>
    <t>Emboço paredes a construir</t>
  </si>
  <si>
    <t>RV 15.45.0150 (/)</t>
  </si>
  <si>
    <t>Pesquisa de Mercado</t>
  </si>
  <si>
    <t>Forracao de piso com carpete de fibras de polipropileno e resinas sinteticas, agulhado vertical com relevo tipo Loop, 06 cores lisas, espessura de 5mm, peso 700g, em rolos de 2m de largura x 30m de comprimento.</t>
  </si>
  <si>
    <t>RV 15.17.0800 (/)</t>
  </si>
  <si>
    <r>
      <t xml:space="preserve">Revestimento de piso, porcelanato linha Essencial Granilite Cinza STR Boldt, Portobello ou similar, de (45 x 45)cm assente sobre superficie em osso com argamassa de cimento, saibro e areia no traco 1:2:3, e rejuntado com rejunte E-flex de Portobello ou similar. Fornecimento e colocacao.
</t>
    </r>
    <r>
      <rPr>
        <b/>
        <sz val="8"/>
        <color rgb="FF000000"/>
        <rFont val="Verdana"/>
        <family val="2"/>
      </rPr>
      <t>Obs: retirado custo unitário do porcelanato</t>
    </r>
  </si>
  <si>
    <t>Porcelanato</t>
  </si>
  <si>
    <t>https://www.telhanorte.com.br/porcelanato-munari-cimento-externo-59x59cm-caixa-174m2-eliane-2501643/p?idsku=2501643&amp;gad_source=1&amp;gclid=CjwKCAjwr7ayBhAPEiwA6EIGxDQJS6nV7mMaGY8NWiidZWmN-Bj9TYfieJSmieoaCSNGIChD9FultxoCge4QAvD_BwE</t>
  </si>
  <si>
    <t>Porcelanato Munari 60x60cm Retificado</t>
  </si>
  <si>
    <t>Porcelanato Munari 90x90cm Retificado</t>
  </si>
  <si>
    <t>https://www.amoedo.com.br/porcelanato-90x90-munari-cimento-acet-ret/p?idsku=3126776&amp;region_id=101021&amp;gad_source=1&amp;gclid=CjwKCAjwr7ayBhAPEiwA6EIGxK6R-XxEnL6jSKJSfGI1p3t3rdWmXmSUjpVDFRZhKqCRadc9bzEr2hoCFPUQAvD_BwE</t>
  </si>
  <si>
    <t>https://www.cec.com.br/pisos-e-revestimentos/porcelanatos/porcelanatos-ate-90x90/porcelanato-acetinado-retificado-bali-greige-19x90cm-bege?produto=1398776&amp;idpublicacao=791d2005-d206-4804-b297-71cab438caf1&amp;gad_source=1&amp;gclid=CjwKCAjwr7ayBhAPEiwA6EIGxHjgz5KZBlPm_e48uUuzR398pdHIda8v_TkltZSugWmnrX5eePJZ-xoCV0YQAvD_BwE</t>
  </si>
  <si>
    <t>PORCELANATO BALI GREICE 19,7x120cm ACETINADO - ELIANE</t>
  </si>
  <si>
    <t>CI 15.05.0550 (/)</t>
  </si>
  <si>
    <t>Impermeabilizacao de laje com 0,45Kg de Denver Primer ou similar, 3,50Kg de Denverpren ou similar e 1,10m2 de poliester. Fornecimento e aplicacao, exclusive protecao mecanica.</t>
  </si>
  <si>
    <t>IT 24.18.0250 (/)</t>
  </si>
  <si>
    <t>Eletrocalha perfurada U, medindo (300x150)mm, sem tampa. Fornecimento.(desonerado)</t>
  </si>
  <si>
    <t>IT 24.18.0150 (/)</t>
  </si>
  <si>
    <t>Eletrocalha perfurada U, medindo (100x100)mm, sem tampa. Fornecimento.(desonerado)</t>
  </si>
  <si>
    <t>IT 24.32.0065 (/)</t>
  </si>
  <si>
    <t xml:space="preserve"> Cabo de cobre rigido, com isolamento termoplastico, compreendendo: preparo, corte e enfiacao em eletrodutos em bitola de 10mm2 com tensao nominal de 450/750V. Fornecimento e instalacao.(desonerado)</t>
  </si>
  <si>
    <t>IT 24.32.0062 (/)</t>
  </si>
  <si>
    <t>Cabo de cobre rigido, com isolamento termoplastico, compreendendo: preparo, corte e enfiacao em eletrodutos em bitola de 6mm2. Fornecimento e instalacao.(desonerado)</t>
  </si>
  <si>
    <t>Luminária de embutir alto rendimento com aletas parabólicas duplas para 4 lâmpadas 9/10W 60cm.</t>
  </si>
  <si>
    <t>https://www.rotovac.com.br/luminaria-comercial-industrial-e-publica/luminaria-comercial/comercial-embutir/luminaria-de-embutir-alto-rendimento-com-aletas-parabolicas-duplas-para-4-lampadas-9w-10w-60cm-134127?parceiro=6922&amp;gad_source=1&amp;gclid=CjwKCAjwr7ayBhAPEiwA6EIGxJ6u3gXvAC9Z29-aNtH_HQLeQqYwjrC7XP79edVktKg940eXnExiphoCZnIQAvD_BwE</t>
  </si>
  <si>
    <t>Lampada Led Tubular T5 G5 9w 1000lm 160 127220v 55cm</t>
  </si>
  <si>
    <t>https://www.yamamura.com.br/lampada-led-tubular-t5-g5-9w-1000lm-160-127220v-55cm-p9195874-p11653?tsid=31&amp;pp=/44.1410/&amp;gad_source=1&amp;gclid=CjwKCAjwr7ayBhAPEiwA6EIGxEUx5RJv-xCbIfU3d5aYZIO_DzCOWo_XxMFO-MiCrHMINd8q5pnXXxoC6eIQAvD_BwE</t>
  </si>
  <si>
    <t>PAINEL LUMINÁRIA DE EMBUTIR LED RECUADO QUADRADO PLACA DE LED SUBSTITUÍVEL 4000K 21W 30X30X5,5CM ACRÍLICO, METAL E ALUMÍNIO BRANCO</t>
  </si>
  <si>
    <t>https://www.inspirehome.com.br/painel-luminaria-de-embutir-led-recuado-quadrado-4000k-21w-bivolt-30x30cm-branco-romalux-80052/p?utm_source=google&amp;utm_medium=cpc&amp;utm_campaign=Pmax_Portofino&amp;gad_source=4&amp;gclid=Cj0KCQjw0ruyBhDuARIsANSZ3wrZPPrTKjSlKO9eFrX6AfMbOvEBm0pePlZlTHyn3c6ynP1qeJkIOqEaAjClEALw_wcB</t>
  </si>
  <si>
    <t>https://www.yamamura.com.br/plafon-led-embutir-redondo-24w-branco-30cm-p8712</t>
  </si>
  <si>
    <t>Plafon Led Embutir Redondo Branco 24w 30cm</t>
  </si>
  <si>
    <t>Perfil De Led Largo Sobrepor Para Laje Ou Pendente 2mt</t>
  </si>
  <si>
    <t>https://produto.mercadolivre.com.br/MLB-3091940054-perfil-de-led-largo-sobrepor-para-laje-ou-pendente-2mt-_JM?matt_tool=18956390&amp;utm_source=google_shopping&amp;utm_medium=organic</t>
  </si>
  <si>
    <t>Perfil de led embutido, ref.: 30020 / 200 - USINA GARBO</t>
  </si>
  <si>
    <t>https://www.googleadservices.com/pagead/aclk?sa=L&amp;ai=DChcSEwjj3rjOpaWGAxWCWEgAHSeHBykYABADGgJjZQ&amp;ase=2&amp;gclid=Cj0KCQjw0ruyBhDuARIsANSZ3wq6DwGjXk-JzKaQZ3szfqX0PARRdp3-2td7-0uT_ZIJx5Ns4sjMF8caAsDLEALw_wcB&amp;ohost=www.google.com&amp;cid=CAESVeD2GDEB0hpIlFSEJ3y636ObysOjHZmPqK3E_SIOVlj9MB7MdCpvzV6FXHXsg1SQdAFpvgk_As5CO-bJ7jroLqblMYHc6vblVqgPIIzYg3JHmrj_Njk&amp;sig=AOD64_31z8SMTrtuYk7O-58tum0QxWKOYg&amp;ctype=5&amp;q=&amp;nis=6&amp;ved=2ahUKEwj3hLLOpaWGAxVNqZUCHa-RAXcQ9aACKAB6BAgBEBU&amp;adurl=.</t>
  </si>
  <si>
    <t>vara 2m</t>
  </si>
  <si>
    <t>Kit 10 Spot Led 3W Quadrado COB Direcionável Branco Quente 3000K/3500K</t>
  </si>
  <si>
    <t>kit c/ 10 um</t>
  </si>
  <si>
    <t>https://fastiluminacao.com/products/spot-led-3w-quadrado-cob-direcionavel-branco-quente-3000k-3500k?variant=47301737873696&amp;currency=BRL&amp;utm_medium=product_sync&amp;utm_source=google&amp;utm_content=sag_organic&amp;utm_campaign=sag_organic&amp;srsltid=AfmBOopt8O0jcC2FMPvTVxsu56dlZA2YTOWAmGJ09RmZgNsxMiBzA6WVLgs</t>
  </si>
  <si>
    <t>Plafon LED 24W Moderno Madeira 40cm Redondo 4000K</t>
  </si>
  <si>
    <t>https://www.planetiluminacao.com.br/produto/plafon-led-24w-moderno-madeira-40cm-redondo-4000k-bivolt?utm_source=Site&amp;utm_medium=GoogleShopping&amp;utm_campaign=IntegracaoGoogle</t>
  </si>
  <si>
    <t>Cobertura</t>
  </si>
  <si>
    <t>CI 05.37.0200 (A)</t>
  </si>
  <si>
    <t>Cobertura termo-isolante, dupla, tipo sanduiche, trapezoidal, de aco galvanizado 0,43mm, para uso onde se requer conforto termico, dupla estanqueidade lateral (superior/inferior) e pintura nas 2 faces, recheio de poliester expandido (EPS altura = 40mm) com retardante a chama e densidade conforme NBR-11.752 da ABNT, largura util de 985mm, comprimento ate 7,00m, incluindo os acessorios para fixacao e pintura eletrostatica com tinta em po, a base de poliester com espessura de 60 micras, em estufa continua a 200oC, Facil &amp; Rapido ou similar. Fornecimento e colocacao.</t>
  </si>
  <si>
    <t>ET 25.05.0170 (B)</t>
  </si>
  <si>
    <t>Estrutura metalica para cobertura em telhas metalicas, exclusive as telhas. Fornecimento e montagem.</t>
  </si>
  <si>
    <t>COBERTURA , ESQUADRIAS e BANCADAS</t>
  </si>
  <si>
    <t>Esquadrias</t>
  </si>
  <si>
    <t>Janelas</t>
  </si>
  <si>
    <t>Janela de aluminio anodizado, fosco, tipo Maxim-Air ou similar, serie 25, com 90cm de altura, em 4 modulos de 1m cada, com parte inferior fixa. Fornecimento e instalacao.</t>
  </si>
  <si>
    <t>ES 15.10.0103 (A)</t>
  </si>
  <si>
    <t>Portas de Vidro de Correr</t>
  </si>
  <si>
    <t>almoço</t>
  </si>
  <si>
    <t>varanda</t>
  </si>
  <si>
    <t>conv.</t>
  </si>
  <si>
    <t>hall</t>
  </si>
  <si>
    <t>ES 15.10.0300 (/)</t>
  </si>
  <si>
    <t>Janela de correr de aluminio anodizado, em perfis serie 28, com 2 folhas de correr. Fornecimento e instalacao.</t>
  </si>
  <si>
    <t>ES 10.10.0103 (B)</t>
  </si>
  <si>
    <t>Porta compensada, de (70 x 210 x 3)cm, folheada nas 2 faces, inclusive guarnicao, sendo a aduela de (13 x 3)cm e alizares de (5 x 2)cm. Fornecimento e instalacao, exclusive fornecimento de ferragens.</t>
  </si>
  <si>
    <t>ES 40.05.0503 (/)</t>
  </si>
  <si>
    <t>Fechadura, para portas de madeira de entrada principal, constando de fornecimento sem instalacao (esta incluida no fornecimento e instalacao das esquadrias), de: fechadura referencia 330-ST, com cilindro, de acabamento cromado, macanetas referencia 204, espelhos referencia 134 e 3 dobradicas de ferro cromado de (3"x3"), com pino e bolas de latao, referencia CR495, La Fonte ou similar.</t>
  </si>
  <si>
    <t>AP 49.05.0503 (/)</t>
  </si>
  <si>
    <t>Banca em granito Cinza Andorinha, com 3cm de espessura e 0,60m de largura, com abertura para 1 ou 2 cubas, sobre apoios de alvenaria de meia vez e verga de concreto, sem revestimento. Fornecimento e assentamento.(desonerado)</t>
  </si>
  <si>
    <r>
      <t xml:space="preserve">AP 49.05.0503 (/)
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indice multiplicado por 3 p/ uso de quartzo</t>
    </r>
  </si>
  <si>
    <r>
      <t xml:space="preserve">Fornecimento de </t>
    </r>
    <r>
      <rPr>
        <b/>
        <sz val="8"/>
        <color rgb="FF000000"/>
        <rFont val="Verdana"/>
        <family val="2"/>
      </rPr>
      <t>projeto executivo de instalacao eletrica</t>
    </r>
    <r>
      <rPr>
        <sz val="8"/>
        <color rgb="FF000000"/>
        <rFont val="Verdana"/>
        <family val="2"/>
      </rPr>
      <t xml:space="preserve"> em Autocad aprovado na concessionaria em habitacoes/edificios com ate 500m2 de area.</t>
    </r>
  </si>
  <si>
    <r>
      <rPr>
        <b/>
        <sz val="8"/>
        <color rgb="FF000000"/>
        <rFont val="Verdana"/>
        <family val="2"/>
      </rPr>
      <t xml:space="preserve">Projeto executivo de rede logica (computadores) </t>
    </r>
    <r>
      <rPr>
        <sz val="8"/>
        <color rgb="FF000000"/>
        <rFont val="Verdana"/>
        <family val="2"/>
      </rPr>
      <t>em Autocad, em predios com area de ate 500m2.</t>
    </r>
  </si>
  <si>
    <r>
      <t xml:space="preserve">Fornecimento de </t>
    </r>
    <r>
      <rPr>
        <b/>
        <sz val="8"/>
        <color rgb="FF000000"/>
        <rFont val="Verdana"/>
        <family val="2"/>
      </rPr>
      <t>projeto executivo de instalacao de esgoto sanitario e aguas pluviais</t>
    </r>
    <r>
      <rPr>
        <sz val="8"/>
        <color rgb="FF000000"/>
        <rFont val="Verdana"/>
        <family val="2"/>
      </rPr>
      <t xml:space="preserve"> em Autocad aprovado pela concessionaria, em predios escolares e administrativos com ate 500m2 de area.</t>
    </r>
  </si>
  <si>
    <r>
      <rPr>
        <b/>
        <sz val="8"/>
        <color rgb="FF000000"/>
        <rFont val="Verdana"/>
        <family val="2"/>
      </rPr>
      <t>Projeto estrutural</t>
    </r>
    <r>
      <rPr>
        <sz val="8"/>
        <color rgb="FF000000"/>
        <rFont val="Verdana"/>
        <family val="2"/>
      </rPr>
      <t xml:space="preserve"> para predios escolares e administrativos de ate 500m2 apresentado em disquete, sendo o arquivo compativel com o Autocad da Autodesk, e uma copia em papel vegetal nos padroes da contratante constando de plantas de forma, armacao e detalhes, de acordo com a ABNT.</t>
    </r>
  </si>
  <si>
    <r>
      <t xml:space="preserve">
</t>
    </r>
    <r>
      <rPr>
        <b/>
        <sz val="8"/>
        <color rgb="FF000000"/>
        <rFont val="Verdana"/>
        <family val="2"/>
      </rPr>
      <t>Servicos de elaboracao de vistorias, laudos tecnicos,</t>
    </r>
    <r>
      <rPr>
        <sz val="8"/>
        <color rgb="FF000000"/>
        <rFont val="Verdana"/>
        <family val="2"/>
      </rPr>
      <t xml:space="preserve"> anteprojetos de intervencoes localizadas, quantitativos e relatorio fotografico para execucao de recuperacao estrutural</t>
    </r>
  </si>
  <si>
    <t xml:space="preserve">TABELA DE VALORES DE CUSTO DE OBRA 7º ANDAR SEDE CRA-RJ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</si>
</sst>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8"/>
      <color rgb="FF000000"/>
      <name val="Verdana"/>
      <family val="2"/>
    </font>
    <font>
      <u/>
      <sz val="11"/>
      <color theme="10"/>
      <name val="Calibri"/>
      <family val="2"/>
      <scheme val="minor"/>
    </font>
    <font>
      <sz val="8"/>
      <color rgb="FF000000"/>
      <name val="Verdana"/>
      <family val="2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FEFE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2" fillId="2" borderId="1" xfId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4" fontId="4" fillId="0" borderId="4" xfId="0" applyNumberFormat="1" applyFont="1" applyBorder="1" applyAlignment="1"/>
    <xf numFmtId="0" fontId="3" fillId="2" borderId="2" xfId="0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vertical="center" wrapText="1"/>
    </xf>
    <xf numFmtId="0" fontId="4" fillId="3" borderId="2" xfId="0" applyFont="1" applyFill="1" applyBorder="1" applyAlignment="1"/>
    <xf numFmtId="0" fontId="4" fillId="3" borderId="3" xfId="0" applyFont="1" applyFill="1" applyBorder="1" applyAlignment="1"/>
    <xf numFmtId="4" fontId="4" fillId="3" borderId="4" xfId="0" applyNumberFormat="1" applyFont="1" applyFill="1" applyBorder="1" applyAlignment="1"/>
    <xf numFmtId="0" fontId="2" fillId="4" borderId="1" xfId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0" fontId="0" fillId="3" borderId="0" xfId="0" applyFill="1"/>
    <xf numFmtId="0" fontId="5" fillId="0" borderId="0" xfId="0" applyFont="1"/>
    <xf numFmtId="0" fontId="0" fillId="0" borderId="5" xfId="0" applyBorder="1"/>
    <xf numFmtId="0" fontId="3" fillId="0" borderId="3" xfId="0" applyFont="1" applyFill="1" applyBorder="1" applyAlignment="1">
      <alignment vertical="center" wrapText="1"/>
    </xf>
    <xf numFmtId="0" fontId="0" fillId="0" borderId="0" xfId="0" applyFill="1"/>
    <xf numFmtId="0" fontId="6" fillId="2" borderId="1" xfId="1" applyFont="1" applyFill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0" fillId="3" borderId="5" xfId="0" applyFill="1" applyBorder="1"/>
    <xf numFmtId="0" fontId="0" fillId="0" borderId="8" xfId="0" applyBorder="1"/>
    <xf numFmtId="0" fontId="2" fillId="2" borderId="2" xfId="1" applyFill="1" applyBorder="1" applyAlignment="1">
      <alignment vertical="center" wrapText="1"/>
    </xf>
    <xf numFmtId="0" fontId="6" fillId="2" borderId="1" xfId="1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0" fontId="2" fillId="2" borderId="2" xfId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2" fillId="2" borderId="4" xfId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2.rio.rj.gov.br/sco/composicaosco.cfm?item=1IT25320059%2F201709" TargetMode="External"/><Relationship Id="rId18" Type="http://schemas.openxmlformats.org/officeDocument/2006/relationships/hyperlink" Target="http://www2.rio.rj.gov.br/sco/composicaosco.cfm?item=1PT05150106A201709" TargetMode="External"/><Relationship Id="rId26" Type="http://schemas.openxmlformats.org/officeDocument/2006/relationships/hyperlink" Target="http://www2.rio.rj.gov.br/sco/composicaosco.cfm?item=1TC05150100%2F201709" TargetMode="External"/><Relationship Id="rId3" Type="http://schemas.openxmlformats.org/officeDocument/2006/relationships/hyperlink" Target="http://www2.rio.rj.gov.br/sco/composicaosco.cfm?item=1IT05100106A201708" TargetMode="External"/><Relationship Id="rId21" Type="http://schemas.openxmlformats.org/officeDocument/2006/relationships/hyperlink" Target="http://www2.rio.rj.gov.br/sco/composicaosco.cfm?item=1CO05150050%2F201709" TargetMode="External"/><Relationship Id="rId34" Type="http://schemas.openxmlformats.org/officeDocument/2006/relationships/hyperlink" Target="https://produto.mercadolivre.com.br/MLB-3091940054-perfil-de-led-largo-sobrepor-para-laje-ou-pendente-2mt-_JM?matt_tool=18956390&amp;utm_source=google_shopping&amp;utm_medium=organic" TargetMode="External"/><Relationship Id="rId7" Type="http://schemas.openxmlformats.org/officeDocument/2006/relationships/hyperlink" Target="http://www2.rio.rj.gov.br/sco/composicaosco.cfm?item=1IT25131300%2F201709" TargetMode="External"/><Relationship Id="rId12" Type="http://schemas.openxmlformats.org/officeDocument/2006/relationships/hyperlink" Target="http://www2.rio.rj.gov.br/sco/composicaosco.cfm?item=1IT25320056%2F201709" TargetMode="External"/><Relationship Id="rId17" Type="http://schemas.openxmlformats.org/officeDocument/2006/relationships/hyperlink" Target="http://www2.rio.rj.gov.br/sco/composicaosco.cfm?item=1PT05150056%2F201709" TargetMode="External"/><Relationship Id="rId25" Type="http://schemas.openxmlformats.org/officeDocument/2006/relationships/hyperlink" Target="http://www2.rio.rj.gov.br/sco/composicaosco.cfm?item=1SC05051350%2F201709" TargetMode="External"/><Relationship Id="rId33" Type="http://schemas.openxmlformats.org/officeDocument/2006/relationships/hyperlink" Target="https://www.yamamura.com.br/plafon-led-embutir-redondo-24w-branco-30cm-p8712" TargetMode="External"/><Relationship Id="rId2" Type="http://schemas.openxmlformats.org/officeDocument/2006/relationships/hyperlink" Target="http://www2.rio.rj.gov.br/sco/composicaosco.cfm?item=1IT05050050%2F201708" TargetMode="External"/><Relationship Id="rId16" Type="http://schemas.openxmlformats.org/officeDocument/2006/relationships/hyperlink" Target="http://www2.rio.rj.gov.br/sco/composicaosco.cfm?item=1IT25500203%2F201709" TargetMode="External"/><Relationship Id="rId20" Type="http://schemas.openxmlformats.org/officeDocument/2006/relationships/hyperlink" Target="http://www2.rio.rj.gov.br/sco/composicaosco.cfm?item=1RV15050062%2F201709" TargetMode="External"/><Relationship Id="rId29" Type="http://schemas.openxmlformats.org/officeDocument/2006/relationships/hyperlink" Target="https://www.obraacabamento.com.br/torneira-de-mesa-para-banheiro-unic-bica-alta-deca-1189-c90?gad_source=1&amp;gclid=CjwKCAjwo6GyBhBwEiwAzQTmc5VHtnpgEuZz9FOG8Cj1nJpQobbDs5jjQGrmFpdYflD1_UkK6yi4sRoCLJgQAvD_BwE" TargetMode="External"/><Relationship Id="rId1" Type="http://schemas.openxmlformats.org/officeDocument/2006/relationships/hyperlink" Target="http://www2.rio.rj.gov.br/sco/composicaosco.cfm?item=1AL10050100A201708" TargetMode="External"/><Relationship Id="rId6" Type="http://schemas.openxmlformats.org/officeDocument/2006/relationships/hyperlink" Target="http://www2.rio.rj.gov.br/sco/composicaosco.cfm?item=1IT25131200%2F201709" TargetMode="External"/><Relationship Id="rId11" Type="http://schemas.openxmlformats.org/officeDocument/2006/relationships/hyperlink" Target="http://www2.rio.rj.gov.br/sco/composicaosco.cfm?item=1IT25280053%2F201709" TargetMode="External"/><Relationship Id="rId24" Type="http://schemas.openxmlformats.org/officeDocument/2006/relationships/hyperlink" Target="http://www2.rio.rj.gov.br/sco/composicaosco.cfm?item=1SC05050050%2F201709" TargetMode="External"/><Relationship Id="rId32" Type="http://schemas.openxmlformats.org/officeDocument/2006/relationships/hyperlink" Target="https://www.yamamura.com.br/lampada-led-tubular-t5-g5-9w-1000lm-160-127220v-55cm-p9195874-p11653?tsid=31&amp;pp=/44.1410/&amp;gad_source=1&amp;gclid=CjwKCAjwr7ayBhAPEiwA6EIGxEUx5RJv-xCbIfU3d5aYZIO_DzCOWo_XxMFO-MiCrHMINd8q5pnXXxoC6eIQAvD_BwE" TargetMode="External"/><Relationship Id="rId5" Type="http://schemas.openxmlformats.org/officeDocument/2006/relationships/hyperlink" Target="http://www2.rio.rj.gov.br/sco/composicaosco.cfm?item=1IT25080053A201709" TargetMode="External"/><Relationship Id="rId15" Type="http://schemas.openxmlformats.org/officeDocument/2006/relationships/hyperlink" Target="http://www2.rio.rj.gov.br/sco/composicaosco.cfm?item=1IT25500050%2F201709" TargetMode="External"/><Relationship Id="rId23" Type="http://schemas.openxmlformats.org/officeDocument/2006/relationships/hyperlink" Target="http://www2.rio.rj.gov.br/sco/composicaosco.cfm?item=1IT02050201%2F201709" TargetMode="External"/><Relationship Id="rId28" Type="http://schemas.openxmlformats.org/officeDocument/2006/relationships/hyperlink" Target="https://www.leroymerlin.com.br/ducha-higienica-deca-flex-plus-1984-c21-branca-unico_1566811273?region=outros&amp;gad_source=1&amp;gclid=CjwKCAjwo6GyBhBwEiwAzQTmcyv9rozOVdIM-5keKGs_wr3dYv5JAIDZ8gx613Sjgh4_Og2_aNlq8hoC7tsQAvD_BwE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://www2.rio.rj.gov.br/sco/composicaosco.cfm?item=1IT25260118A201709" TargetMode="External"/><Relationship Id="rId19" Type="http://schemas.openxmlformats.org/officeDocument/2006/relationships/hyperlink" Target="http://www2.rio.rj.gov.br/sco/composicaosco.cfm?item=1RV10050106A201709" TargetMode="External"/><Relationship Id="rId31" Type="http://schemas.openxmlformats.org/officeDocument/2006/relationships/hyperlink" Target="https://www.amoedo.com.br/porcelanato-90x90-munari-cimento-acet-ret/p?idsku=3126776&amp;region_id=101021&amp;gad_source=1&amp;gclid=CjwKCAjwr7ayBhAPEiwA6EIGxK6R-XxEnL6jSKJSfGI1p3t3rdWmXmSUjpVDFRZhKqCRadc9bzEr2hoCFPUQAvD_BwE" TargetMode="External"/><Relationship Id="rId4" Type="http://schemas.openxmlformats.org/officeDocument/2006/relationships/hyperlink" Target="http://www2.rio.rj.gov.br/sco/composicaosco.cfm?item=1IT25040053A201709" TargetMode="External"/><Relationship Id="rId9" Type="http://schemas.openxmlformats.org/officeDocument/2006/relationships/hyperlink" Target="http://www2.rio.rj.gov.br/sco/composicaosco.cfm?item=1IT25240050A201709" TargetMode="External"/><Relationship Id="rId14" Type="http://schemas.openxmlformats.org/officeDocument/2006/relationships/hyperlink" Target="http://www2.rio.rj.gov.br/sco/composicaosco.cfm?item=1IT25380059A201709" TargetMode="External"/><Relationship Id="rId22" Type="http://schemas.openxmlformats.org/officeDocument/2006/relationships/hyperlink" Target="http://www2.rio.rj.gov.br/sco/composicaosco.cfm?item=1CO05100150%2F201709" TargetMode="External"/><Relationship Id="rId27" Type="http://schemas.openxmlformats.org/officeDocument/2006/relationships/hyperlink" Target="https://mundifiltros.com/produto/purificador-de-agua-everest-soft-star/?attribute_cor=Branco&amp;gad_source=1&amp;gclid=CjwKCAjwo6GyBhBwEiwAzQTmcy5fi3HoPelXPcE7sfNUi4y6sNLpp_WvSANQTd4ieZPTnIykDHJBwxoC3soQAvD_BwE" TargetMode="External"/><Relationship Id="rId30" Type="http://schemas.openxmlformats.org/officeDocument/2006/relationships/hyperlink" Target="https://www.telhanorte.com.br/porcelanato-munari-cimento-externo-59x59cm-caixa-174m2-eliane-2501643/p?idsku=2501643&amp;gad_source=1&amp;gclid=CjwKCAjwr7ayBhAPEiwA6EIGxDQJS6nV7mMaGY8NWiidZWmN-Bj9TYfieJSmieoaCSNGIChD9FultxoCge4QAvD_BwE" TargetMode="External"/><Relationship Id="rId35" Type="http://schemas.openxmlformats.org/officeDocument/2006/relationships/hyperlink" Target="https://www.planetiluminacao.com.br/produto/plafon-led-24w-moderno-madeira-40cm-redondo-4000k-bivolt?utm_source=Site&amp;utm_medium=GoogleShopping&amp;utm_campaign=IntegracaoGoogle" TargetMode="External"/><Relationship Id="rId8" Type="http://schemas.openxmlformats.org/officeDocument/2006/relationships/hyperlink" Target="http://www2.rio.rj.gov.br/sco/composicaosco.cfm?item=1IT25200100%2F20170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showGridLines="0" tabSelected="1" zoomScaleNormal="100" workbookViewId="0">
      <pane ySplit="2" topLeftCell="A12" activePane="bottomLeft" state="frozen"/>
      <selection pane="bottomLeft" activeCell="A52" sqref="A52:XFD54"/>
    </sheetView>
  </sheetViews>
  <sheetFormatPr defaultRowHeight="15" x14ac:dyDescent="0.25"/>
  <cols>
    <col min="1" max="1" width="20.7109375" customWidth="1"/>
    <col min="2" max="2" width="40.7109375" customWidth="1"/>
    <col min="3" max="5" width="10.7109375" customWidth="1"/>
    <col min="6" max="6" width="15.7109375" customWidth="1"/>
  </cols>
  <sheetData>
    <row r="1" spans="1:7" ht="24.95" customHeight="1" thickBot="1" x14ac:dyDescent="0.3">
      <c r="A1" s="43" t="s">
        <v>234</v>
      </c>
      <c r="B1" s="44"/>
      <c r="C1" s="44"/>
      <c r="D1" s="44"/>
      <c r="E1" s="44"/>
      <c r="F1" s="45"/>
    </row>
    <row r="2" spans="1:7" ht="21.75" thickBot="1" x14ac:dyDescent="0.3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</row>
    <row r="3" spans="1:7" ht="15.75" thickBot="1" x14ac:dyDescent="0.3">
      <c r="A3" s="7">
        <v>1</v>
      </c>
      <c r="B3" s="9" t="s">
        <v>7</v>
      </c>
      <c r="C3" s="10"/>
      <c r="D3" s="10"/>
      <c r="E3" s="10"/>
      <c r="F3" s="11">
        <v>0</v>
      </c>
    </row>
    <row r="4" spans="1:7" ht="74.25" thickBot="1" x14ac:dyDescent="0.3">
      <c r="A4" s="2" t="s">
        <v>145</v>
      </c>
      <c r="B4" s="12" t="s">
        <v>232</v>
      </c>
      <c r="C4" s="3" t="s">
        <v>100</v>
      </c>
      <c r="D4" s="4">
        <v>108.72</v>
      </c>
      <c r="E4" s="4">
        <v>19.11</v>
      </c>
      <c r="F4" s="5">
        <v>0</v>
      </c>
      <c r="G4" s="30"/>
    </row>
    <row r="5" spans="1:7" ht="53.25" thickBot="1" x14ac:dyDescent="0.3">
      <c r="A5" s="2" t="s">
        <v>146</v>
      </c>
      <c r="B5" s="12" t="s">
        <v>231</v>
      </c>
      <c r="C5" s="3" t="s">
        <v>100</v>
      </c>
      <c r="D5" s="4">
        <v>12.28</v>
      </c>
      <c r="E5" s="4">
        <v>11.29</v>
      </c>
      <c r="F5" s="5">
        <v>0</v>
      </c>
      <c r="G5" s="30"/>
    </row>
    <row r="6" spans="1:7" ht="32.25" thickBot="1" x14ac:dyDescent="0.3">
      <c r="A6" s="2" t="s">
        <v>147</v>
      </c>
      <c r="B6" s="12" t="s">
        <v>230</v>
      </c>
      <c r="C6" s="3" t="s">
        <v>100</v>
      </c>
      <c r="D6" s="4">
        <v>15.43</v>
      </c>
      <c r="E6" s="4">
        <v>164.88</v>
      </c>
      <c r="F6" s="5">
        <v>0</v>
      </c>
      <c r="G6" s="30"/>
    </row>
    <row r="7" spans="1:7" ht="42.75" thickBot="1" x14ac:dyDescent="0.3">
      <c r="A7" s="19" t="s">
        <v>148</v>
      </c>
      <c r="B7" s="38" t="s">
        <v>229</v>
      </c>
      <c r="C7" s="20" t="s">
        <v>100</v>
      </c>
      <c r="D7" s="21">
        <v>30.03</v>
      </c>
      <c r="E7" s="21">
        <v>164.88</v>
      </c>
      <c r="F7" s="22">
        <v>0</v>
      </c>
      <c r="G7" s="30"/>
    </row>
    <row r="8" spans="1:7" ht="63.75" thickBot="1" x14ac:dyDescent="0.3">
      <c r="A8" s="2" t="s">
        <v>149</v>
      </c>
      <c r="B8" s="12" t="s">
        <v>233</v>
      </c>
      <c r="C8" s="3" t="s">
        <v>100</v>
      </c>
      <c r="D8" s="4">
        <v>22.05</v>
      </c>
      <c r="E8" s="4">
        <v>171.97499999999999</v>
      </c>
      <c r="F8" s="5">
        <v>0</v>
      </c>
      <c r="G8" s="30"/>
    </row>
    <row r="9" spans="1:7" ht="15.75" thickBot="1" x14ac:dyDescent="0.3">
      <c r="A9" s="2"/>
      <c r="B9" s="12"/>
      <c r="C9" s="23"/>
      <c r="D9" s="24"/>
      <c r="E9" s="24"/>
      <c r="F9" s="25"/>
    </row>
    <row r="10" spans="1:7" ht="15.75" thickBot="1" x14ac:dyDescent="0.3">
      <c r="A10" s="7">
        <v>2</v>
      </c>
      <c r="B10" s="9" t="s">
        <v>61</v>
      </c>
      <c r="C10" s="10"/>
      <c r="D10" s="10"/>
      <c r="E10" s="10"/>
      <c r="F10" s="11">
        <v>0</v>
      </c>
    </row>
    <row r="11" spans="1:7" ht="21.75" thickBot="1" x14ac:dyDescent="0.3">
      <c r="A11" s="1" t="s">
        <v>62</v>
      </c>
      <c r="B11" s="2" t="s">
        <v>63</v>
      </c>
      <c r="C11" s="3" t="s">
        <v>10</v>
      </c>
      <c r="D11" s="4">
        <v>6.63</v>
      </c>
      <c r="E11" s="4">
        <v>30</v>
      </c>
      <c r="F11" s="5">
        <v>0</v>
      </c>
      <c r="G11" s="30"/>
    </row>
    <row r="12" spans="1:7" ht="42.75" thickBot="1" x14ac:dyDescent="0.3">
      <c r="A12" s="1" t="s">
        <v>83</v>
      </c>
      <c r="B12" s="2" t="s">
        <v>84</v>
      </c>
      <c r="C12" s="3" t="s">
        <v>9</v>
      </c>
      <c r="D12" s="4">
        <v>22.45</v>
      </c>
      <c r="E12" s="4">
        <v>17.559999999999999</v>
      </c>
      <c r="F12" s="5">
        <v>0</v>
      </c>
      <c r="G12" s="30"/>
    </row>
    <row r="13" spans="1:7" ht="32.25" thickBot="1" x14ac:dyDescent="0.3">
      <c r="A13" s="1" t="s">
        <v>64</v>
      </c>
      <c r="B13" s="2" t="s">
        <v>65</v>
      </c>
      <c r="C13" s="3" t="s">
        <v>9</v>
      </c>
      <c r="D13" s="4">
        <v>19.13</v>
      </c>
      <c r="E13" s="4">
        <v>169.1</v>
      </c>
      <c r="F13" s="5">
        <v>0</v>
      </c>
      <c r="G13" s="30"/>
    </row>
    <row r="14" spans="1:7" ht="32.25" thickBot="1" x14ac:dyDescent="0.3">
      <c r="A14" s="1" t="s">
        <v>91</v>
      </c>
      <c r="B14" s="2" t="s">
        <v>92</v>
      </c>
      <c r="C14" s="3" t="s">
        <v>11</v>
      </c>
      <c r="D14" s="4">
        <v>99.15</v>
      </c>
      <c r="E14" s="4">
        <v>11.3</v>
      </c>
      <c r="F14" s="5">
        <v>0</v>
      </c>
    </row>
    <row r="15" spans="1:7" ht="21.75" thickBot="1" x14ac:dyDescent="0.3">
      <c r="A15" s="1" t="s">
        <v>97</v>
      </c>
      <c r="B15" s="2" t="s">
        <v>98</v>
      </c>
      <c r="C15" s="3" t="s">
        <v>9</v>
      </c>
      <c r="D15" s="4">
        <v>19.82</v>
      </c>
      <c r="E15" s="4">
        <v>164.88</v>
      </c>
      <c r="F15" s="5">
        <v>0</v>
      </c>
    </row>
    <row r="16" spans="1:7" ht="42.75" thickBot="1" x14ac:dyDescent="0.3">
      <c r="A16" s="1" t="s">
        <v>66</v>
      </c>
      <c r="B16" s="2" t="s">
        <v>67</v>
      </c>
      <c r="C16" s="3" t="s">
        <v>11</v>
      </c>
      <c r="D16" s="4">
        <v>79.349999999999994</v>
      </c>
      <c r="E16" s="4">
        <v>64.45</v>
      </c>
      <c r="F16" s="5">
        <v>0</v>
      </c>
    </row>
    <row r="17" spans="1:6" ht="74.25" thickBot="1" x14ac:dyDescent="0.3">
      <c r="A17" s="1" t="s">
        <v>103</v>
      </c>
      <c r="B17" s="2" t="s">
        <v>104</v>
      </c>
      <c r="C17" s="3" t="s">
        <v>105</v>
      </c>
      <c r="D17" s="4">
        <v>15.78</v>
      </c>
      <c r="E17" s="4">
        <v>64.45</v>
      </c>
      <c r="F17" s="5">
        <v>0</v>
      </c>
    </row>
    <row r="18" spans="1:6" ht="15.75" thickBot="1" x14ac:dyDescent="0.3">
      <c r="A18" s="2"/>
      <c r="B18" s="12"/>
      <c r="C18" s="23"/>
      <c r="D18" s="24"/>
      <c r="E18" s="24"/>
      <c r="F18" s="25"/>
    </row>
    <row r="19" spans="1:6" ht="15.75" thickBot="1" x14ac:dyDescent="0.3">
      <c r="A19" s="7">
        <v>3</v>
      </c>
      <c r="B19" s="9" t="s">
        <v>8</v>
      </c>
      <c r="C19" s="10"/>
      <c r="D19" s="10"/>
      <c r="E19" s="10"/>
      <c r="F19" s="11">
        <v>0</v>
      </c>
    </row>
    <row r="20" spans="1:6" ht="53.25" thickBot="1" x14ac:dyDescent="0.3">
      <c r="A20" s="1" t="s">
        <v>12</v>
      </c>
      <c r="B20" s="2" t="s">
        <v>13</v>
      </c>
      <c r="C20" s="3" t="s">
        <v>9</v>
      </c>
      <c r="D20" s="4">
        <v>60.9</v>
      </c>
      <c r="E20" s="4">
        <v>50</v>
      </c>
      <c r="F20" s="5">
        <v>0</v>
      </c>
    </row>
    <row r="21" spans="1:6" ht="53.25" thickBot="1" x14ac:dyDescent="0.3">
      <c r="A21" s="1" t="s">
        <v>110</v>
      </c>
      <c r="B21" s="2" t="s">
        <v>111</v>
      </c>
      <c r="C21" s="3" t="s">
        <v>9</v>
      </c>
      <c r="D21" s="4">
        <v>168.99</v>
      </c>
      <c r="E21" s="4">
        <v>32.880000000000003</v>
      </c>
      <c r="F21" s="5">
        <v>0</v>
      </c>
    </row>
    <row r="22" spans="1:6" ht="15.75" thickBot="1" x14ac:dyDescent="0.3">
      <c r="A22" s="2"/>
      <c r="B22" s="12"/>
      <c r="C22" s="23"/>
      <c r="D22" s="24"/>
      <c r="E22" s="24"/>
      <c r="F22" s="25"/>
    </row>
    <row r="23" spans="1:6" ht="15.75" thickBot="1" x14ac:dyDescent="0.3">
      <c r="A23" s="2"/>
      <c r="B23" s="12"/>
      <c r="C23" s="23"/>
      <c r="D23" s="24"/>
      <c r="E23" s="24"/>
      <c r="F23" s="25"/>
    </row>
    <row r="24" spans="1:6" ht="15.75" thickBot="1" x14ac:dyDescent="0.3">
      <c r="A24" s="7">
        <v>4</v>
      </c>
      <c r="B24" s="9" t="s">
        <v>144</v>
      </c>
      <c r="C24" s="10"/>
      <c r="D24" s="10"/>
      <c r="E24" s="10"/>
      <c r="F24" s="11">
        <v>0</v>
      </c>
    </row>
    <row r="25" spans="1:6" ht="42.75" thickBot="1" x14ac:dyDescent="0.3">
      <c r="A25" s="1" t="s">
        <v>150</v>
      </c>
      <c r="B25" s="2" t="s">
        <v>151</v>
      </c>
      <c r="C25" s="3" t="s">
        <v>9</v>
      </c>
      <c r="D25" s="4">
        <v>98.66</v>
      </c>
      <c r="E25" s="4">
        <v>132.79</v>
      </c>
      <c r="F25" s="5">
        <v>0</v>
      </c>
    </row>
    <row r="26" spans="1:6" ht="53.25" thickBot="1" x14ac:dyDescent="0.3">
      <c r="A26" s="1" t="s">
        <v>152</v>
      </c>
      <c r="B26" s="2" t="s">
        <v>153</v>
      </c>
      <c r="C26" s="3" t="s">
        <v>9</v>
      </c>
      <c r="D26" s="4">
        <v>311.81</v>
      </c>
      <c r="E26" s="4">
        <v>32.090000000000003</v>
      </c>
      <c r="F26" s="5">
        <v>0</v>
      </c>
    </row>
    <row r="27" spans="1:6" ht="15.75" thickBot="1" x14ac:dyDescent="0.3">
      <c r="A27" s="1"/>
      <c r="B27" s="2"/>
      <c r="C27" s="3"/>
      <c r="D27" s="4"/>
      <c r="E27" s="4"/>
      <c r="F27" s="5">
        <v>0</v>
      </c>
    </row>
    <row r="28" spans="1:6" ht="15.75" thickBot="1" x14ac:dyDescent="0.3">
      <c r="A28" s="1"/>
      <c r="B28" s="2"/>
      <c r="C28" s="3"/>
      <c r="D28" s="4"/>
      <c r="E28" s="4"/>
      <c r="F28" s="5">
        <v>0</v>
      </c>
    </row>
    <row r="29" spans="1:6" ht="15.75" thickBot="1" x14ac:dyDescent="0.3">
      <c r="A29" s="1"/>
      <c r="B29" s="2"/>
      <c r="C29" s="3"/>
      <c r="D29" s="4"/>
      <c r="E29" s="4"/>
      <c r="F29" s="5">
        <v>0</v>
      </c>
    </row>
    <row r="30" spans="1:6" ht="15.75" thickBot="1" x14ac:dyDescent="0.3">
      <c r="A30" s="2"/>
      <c r="B30" s="12"/>
      <c r="C30" s="23"/>
      <c r="D30" s="24"/>
      <c r="E30" s="24"/>
      <c r="F30" s="25"/>
    </row>
    <row r="31" spans="1:6" ht="15.75" customHeight="1" thickBot="1" x14ac:dyDescent="0.3">
      <c r="A31" s="7">
        <v>5</v>
      </c>
      <c r="B31" s="9" t="s">
        <v>23</v>
      </c>
      <c r="C31" s="10"/>
      <c r="D31" s="10"/>
      <c r="E31" s="10"/>
      <c r="F31" s="11">
        <v>0</v>
      </c>
    </row>
    <row r="32" spans="1:6" ht="15.75" thickBot="1" x14ac:dyDescent="0.3">
      <c r="A32" s="12"/>
      <c r="B32" s="8" t="s">
        <v>19</v>
      </c>
      <c r="C32" s="8"/>
      <c r="D32" s="8"/>
      <c r="E32" s="8"/>
      <c r="F32" s="13"/>
    </row>
    <row r="33" spans="1:7" ht="32.25" thickBot="1" x14ac:dyDescent="0.3">
      <c r="A33" s="1" t="s">
        <v>15</v>
      </c>
      <c r="B33" s="2" t="s">
        <v>16</v>
      </c>
      <c r="C33" s="3" t="s">
        <v>14</v>
      </c>
      <c r="D33" s="4">
        <v>15.27</v>
      </c>
      <c r="E33" s="4">
        <v>120</v>
      </c>
      <c r="F33" s="5">
        <v>0</v>
      </c>
    </row>
    <row r="34" spans="1:7" ht="53.25" thickBot="1" x14ac:dyDescent="0.3">
      <c r="A34" s="1" t="s">
        <v>112</v>
      </c>
      <c r="B34" s="2" t="s">
        <v>113</v>
      </c>
      <c r="C34" s="3" t="s">
        <v>14</v>
      </c>
      <c r="D34" s="4">
        <v>7.9</v>
      </c>
      <c r="E34" s="4">
        <v>30</v>
      </c>
      <c r="F34" s="5">
        <v>0</v>
      </c>
    </row>
    <row r="35" spans="1:7" ht="53.25" thickBot="1" x14ac:dyDescent="0.3">
      <c r="A35" s="1" t="s">
        <v>114</v>
      </c>
      <c r="B35" s="2" t="s">
        <v>115</v>
      </c>
      <c r="C35" s="3" t="s">
        <v>14</v>
      </c>
      <c r="D35" s="4">
        <v>9.3000000000000007</v>
      </c>
      <c r="E35" s="4">
        <v>48</v>
      </c>
      <c r="F35" s="5">
        <v>0</v>
      </c>
    </row>
    <row r="36" spans="1:7" ht="53.25" thickBot="1" x14ac:dyDescent="0.3">
      <c r="A36" s="1" t="s">
        <v>116</v>
      </c>
      <c r="B36" s="2" t="s">
        <v>117</v>
      </c>
      <c r="C36" s="3" t="s">
        <v>14</v>
      </c>
      <c r="D36" s="4">
        <v>15.15</v>
      </c>
      <c r="E36" s="4">
        <v>18</v>
      </c>
      <c r="F36" s="5">
        <v>0</v>
      </c>
    </row>
    <row r="37" spans="1:7" ht="53.25" thickBot="1" x14ac:dyDescent="0.3">
      <c r="A37" s="1" t="s">
        <v>17</v>
      </c>
      <c r="B37" s="2" t="s">
        <v>18</v>
      </c>
      <c r="C37" s="3" t="s">
        <v>14</v>
      </c>
      <c r="D37" s="4">
        <v>31.12</v>
      </c>
      <c r="E37" s="4">
        <v>20</v>
      </c>
      <c r="F37" s="5">
        <v>0</v>
      </c>
    </row>
    <row r="38" spans="1:7" ht="53.25" thickBot="1" x14ac:dyDescent="0.3">
      <c r="A38" s="1" t="s">
        <v>118</v>
      </c>
      <c r="B38" s="2" t="s">
        <v>119</v>
      </c>
      <c r="C38" s="3" t="s">
        <v>14</v>
      </c>
      <c r="D38" s="4">
        <v>36.049999999999997</v>
      </c>
      <c r="E38" s="4">
        <v>12</v>
      </c>
      <c r="F38" s="5">
        <v>0</v>
      </c>
    </row>
    <row r="39" spans="1:7" ht="32.25" thickBot="1" x14ac:dyDescent="0.3">
      <c r="A39" s="1" t="s">
        <v>120</v>
      </c>
      <c r="B39" s="2" t="s">
        <v>121</v>
      </c>
      <c r="C39" s="3" t="s">
        <v>14</v>
      </c>
      <c r="D39" s="4">
        <v>96.2</v>
      </c>
      <c r="E39" s="4">
        <v>15</v>
      </c>
      <c r="F39" s="5">
        <v>0</v>
      </c>
    </row>
    <row r="40" spans="1:7" ht="32.25" thickBot="1" x14ac:dyDescent="0.3">
      <c r="A40" s="1" t="s">
        <v>122</v>
      </c>
      <c r="B40" s="2" t="s">
        <v>124</v>
      </c>
      <c r="C40" s="3" t="s">
        <v>123</v>
      </c>
      <c r="D40" s="4">
        <v>477.43</v>
      </c>
      <c r="E40" s="4">
        <v>4</v>
      </c>
      <c r="F40" s="5">
        <v>0</v>
      </c>
      <c r="G40" s="30"/>
    </row>
    <row r="41" spans="1:7" ht="32.25" thickBot="1" x14ac:dyDescent="0.3">
      <c r="A41" s="1" t="s">
        <v>20</v>
      </c>
      <c r="B41" s="2" t="s">
        <v>125</v>
      </c>
      <c r="C41" s="3" t="s">
        <v>123</v>
      </c>
      <c r="D41" s="4">
        <v>266.76</v>
      </c>
      <c r="E41" s="4">
        <v>3</v>
      </c>
      <c r="F41" s="5">
        <v>0</v>
      </c>
      <c r="G41" s="30"/>
    </row>
    <row r="42" spans="1:7" ht="42.75" thickBot="1" x14ac:dyDescent="0.3">
      <c r="A42" s="1" t="s">
        <v>126</v>
      </c>
      <c r="B42" s="2" t="s">
        <v>127</v>
      </c>
      <c r="C42" s="3" t="s">
        <v>123</v>
      </c>
      <c r="D42" s="4">
        <v>321.64999999999998</v>
      </c>
      <c r="E42" s="4">
        <v>1</v>
      </c>
      <c r="F42" s="5">
        <v>0</v>
      </c>
      <c r="G42" s="30"/>
    </row>
    <row r="43" spans="1:7" ht="53.25" thickBot="1" x14ac:dyDescent="0.3">
      <c r="A43" s="1" t="s">
        <v>128</v>
      </c>
      <c r="B43" s="2" t="s">
        <v>129</v>
      </c>
      <c r="C43" s="3" t="s">
        <v>123</v>
      </c>
      <c r="D43" s="4">
        <v>352.93</v>
      </c>
      <c r="E43" s="4">
        <v>4</v>
      </c>
      <c r="F43" s="5">
        <v>0</v>
      </c>
      <c r="G43" s="30"/>
    </row>
    <row r="44" spans="1:7" ht="63.75" thickBot="1" x14ac:dyDescent="0.3">
      <c r="A44" s="1" t="s">
        <v>22</v>
      </c>
      <c r="B44" s="2" t="s">
        <v>130</v>
      </c>
      <c r="C44" s="3" t="s">
        <v>123</v>
      </c>
      <c r="D44" s="4">
        <v>261.45999999999998</v>
      </c>
      <c r="E44" s="4">
        <v>5</v>
      </c>
      <c r="F44" s="5">
        <v>0</v>
      </c>
    </row>
    <row r="45" spans="1:7" ht="42.75" thickBot="1" x14ac:dyDescent="0.3">
      <c r="A45" s="1" t="s">
        <v>21</v>
      </c>
      <c r="B45" s="2" t="s">
        <v>133</v>
      </c>
      <c r="C45" s="3" t="s">
        <v>123</v>
      </c>
      <c r="D45" s="4">
        <v>75.69</v>
      </c>
      <c r="E45" s="4">
        <v>3</v>
      </c>
      <c r="F45" s="5">
        <v>0</v>
      </c>
    </row>
    <row r="46" spans="1:7" ht="74.25" thickBot="1" x14ac:dyDescent="0.3">
      <c r="A46" s="1" t="s">
        <v>131</v>
      </c>
      <c r="B46" s="2" t="s">
        <v>132</v>
      </c>
      <c r="C46" s="3" t="s">
        <v>123</v>
      </c>
      <c r="D46" s="4">
        <v>713.23</v>
      </c>
      <c r="E46" s="4">
        <v>3</v>
      </c>
      <c r="F46" s="5">
        <v>0</v>
      </c>
      <c r="G46" s="30"/>
    </row>
    <row r="47" spans="1:7" ht="105.75" thickBot="1" x14ac:dyDescent="0.3">
      <c r="A47" s="31" t="s">
        <v>134</v>
      </c>
      <c r="B47" s="1" t="s">
        <v>138</v>
      </c>
      <c r="C47" s="3" t="s">
        <v>123</v>
      </c>
      <c r="D47" s="4">
        <v>449.91</v>
      </c>
      <c r="E47" s="4">
        <v>3</v>
      </c>
      <c r="F47" s="5">
        <v>0</v>
      </c>
    </row>
    <row r="48" spans="1:7" ht="150.75" thickBot="1" x14ac:dyDescent="0.3">
      <c r="A48" s="31" t="s">
        <v>136</v>
      </c>
      <c r="B48" s="1" t="s">
        <v>137</v>
      </c>
      <c r="C48" s="3" t="s">
        <v>123</v>
      </c>
      <c r="D48" s="4">
        <v>59.31</v>
      </c>
      <c r="E48" s="4">
        <v>4</v>
      </c>
      <c r="F48" s="5">
        <v>0</v>
      </c>
    </row>
    <row r="49" spans="1:6" ht="90.75" thickBot="1" x14ac:dyDescent="0.3">
      <c r="A49" s="31" t="s">
        <v>139</v>
      </c>
      <c r="B49" s="1" t="s">
        <v>135</v>
      </c>
      <c r="C49" s="3" t="s">
        <v>123</v>
      </c>
      <c r="D49" s="5">
        <v>1227.4000000000001</v>
      </c>
      <c r="E49" s="4">
        <v>1</v>
      </c>
      <c r="F49" s="5">
        <v>0</v>
      </c>
    </row>
    <row r="50" spans="1:6" ht="105.75" thickBot="1" x14ac:dyDescent="0.3">
      <c r="A50" s="31" t="s">
        <v>141</v>
      </c>
      <c r="B50" s="1" t="s">
        <v>140</v>
      </c>
      <c r="C50" s="3" t="s">
        <v>123</v>
      </c>
      <c r="D50" s="5">
        <v>1545.89</v>
      </c>
      <c r="E50" s="4">
        <v>3</v>
      </c>
      <c r="F50" s="5">
        <v>0</v>
      </c>
    </row>
    <row r="51" spans="1:6" ht="150.75" thickBot="1" x14ac:dyDescent="0.3">
      <c r="A51" s="31" t="s">
        <v>143</v>
      </c>
      <c r="B51" s="1" t="s">
        <v>142</v>
      </c>
      <c r="C51" s="3" t="s">
        <v>123</v>
      </c>
      <c r="D51" s="5">
        <v>1590.78</v>
      </c>
      <c r="E51" s="4">
        <v>3</v>
      </c>
      <c r="F51" s="5">
        <v>0</v>
      </c>
    </row>
    <row r="52" spans="1:6" ht="15.75" thickBot="1" x14ac:dyDescent="0.3">
      <c r="A52" s="1"/>
      <c r="B52" s="12"/>
      <c r="C52" s="23"/>
      <c r="D52" s="24"/>
      <c r="E52" s="24"/>
      <c r="F52" s="25"/>
    </row>
    <row r="53" spans="1:6" ht="15.75" thickBot="1" x14ac:dyDescent="0.3">
      <c r="A53" s="7">
        <v>6</v>
      </c>
      <c r="B53" s="9" t="s">
        <v>32</v>
      </c>
      <c r="C53" s="29"/>
      <c r="D53" s="29"/>
      <c r="E53" s="29"/>
      <c r="F53" s="39">
        <v>0</v>
      </c>
    </row>
    <row r="54" spans="1:6" ht="53.25" thickBot="1" x14ac:dyDescent="0.3">
      <c r="A54" s="1" t="s">
        <v>53</v>
      </c>
      <c r="B54" s="2" t="s">
        <v>76</v>
      </c>
      <c r="C54" s="3" t="s">
        <v>14</v>
      </c>
      <c r="D54" s="4">
        <v>234.14</v>
      </c>
      <c r="E54" s="4">
        <v>46</v>
      </c>
      <c r="F54" s="5">
        <v>0</v>
      </c>
    </row>
    <row r="55" spans="1:6" ht="42.75" thickBot="1" x14ac:dyDescent="0.3">
      <c r="A55" s="1" t="s">
        <v>24</v>
      </c>
      <c r="B55" s="2" t="s">
        <v>25</v>
      </c>
      <c r="C55" s="3" t="s">
        <v>14</v>
      </c>
      <c r="D55" s="4">
        <v>8.16</v>
      </c>
      <c r="E55" s="4">
        <v>60</v>
      </c>
      <c r="F55" s="5">
        <v>0</v>
      </c>
    </row>
    <row r="56" spans="1:6" ht="32.25" thickBot="1" x14ac:dyDescent="0.3">
      <c r="A56" s="1" t="s">
        <v>26</v>
      </c>
      <c r="B56" s="2" t="s">
        <v>27</v>
      </c>
      <c r="C56" s="3" t="s">
        <v>14</v>
      </c>
      <c r="D56" s="4">
        <v>5.29</v>
      </c>
      <c r="E56" s="4">
        <v>400</v>
      </c>
      <c r="F56" s="5">
        <v>0</v>
      </c>
    </row>
    <row r="57" spans="1:6" ht="32.25" thickBot="1" x14ac:dyDescent="0.3">
      <c r="A57" s="1" t="s">
        <v>179</v>
      </c>
      <c r="B57" s="2" t="s">
        <v>180</v>
      </c>
      <c r="C57" s="3" t="s">
        <v>14</v>
      </c>
      <c r="D57" s="4">
        <v>124.76</v>
      </c>
      <c r="E57" s="4">
        <v>30</v>
      </c>
      <c r="F57" s="5">
        <v>0</v>
      </c>
    </row>
    <row r="58" spans="1:6" ht="32.25" thickBot="1" x14ac:dyDescent="0.3">
      <c r="A58" s="1" t="s">
        <v>181</v>
      </c>
      <c r="B58" s="2" t="s">
        <v>182</v>
      </c>
      <c r="C58" s="3" t="s">
        <v>14</v>
      </c>
      <c r="D58" s="4">
        <v>41.68</v>
      </c>
      <c r="E58" s="4">
        <v>60</v>
      </c>
      <c r="F58" s="5">
        <v>0</v>
      </c>
    </row>
    <row r="59" spans="1:6" ht="63.75" thickBot="1" x14ac:dyDescent="0.3">
      <c r="A59" s="1" t="s">
        <v>28</v>
      </c>
      <c r="B59" s="2" t="s">
        <v>29</v>
      </c>
      <c r="C59" s="3" t="s">
        <v>10</v>
      </c>
      <c r="D59" s="4">
        <v>52.05</v>
      </c>
      <c r="E59" s="4">
        <v>50</v>
      </c>
      <c r="F59" s="5">
        <v>0</v>
      </c>
    </row>
    <row r="60" spans="1:6" ht="53.25" thickBot="1" x14ac:dyDescent="0.3">
      <c r="A60" s="1" t="s">
        <v>30</v>
      </c>
      <c r="B60" s="2" t="s">
        <v>31</v>
      </c>
      <c r="C60" s="3" t="s">
        <v>10</v>
      </c>
      <c r="D60" s="4">
        <v>66.099999999999994</v>
      </c>
      <c r="E60" s="4">
        <v>15</v>
      </c>
      <c r="F60" s="5">
        <v>0</v>
      </c>
    </row>
    <row r="61" spans="1:6" ht="74.25" thickBot="1" x14ac:dyDescent="0.3">
      <c r="A61" s="1" t="s">
        <v>33</v>
      </c>
      <c r="B61" s="2" t="s">
        <v>34</v>
      </c>
      <c r="C61" s="3" t="s">
        <v>10</v>
      </c>
      <c r="D61" s="4">
        <v>229.69</v>
      </c>
      <c r="E61" s="4">
        <v>53</v>
      </c>
      <c r="F61" s="5">
        <v>0</v>
      </c>
    </row>
    <row r="62" spans="1:6" ht="42.75" thickBot="1" x14ac:dyDescent="0.3">
      <c r="A62" s="1" t="s">
        <v>35</v>
      </c>
      <c r="B62" s="2" t="s">
        <v>36</v>
      </c>
      <c r="C62" s="3" t="s">
        <v>10</v>
      </c>
      <c r="D62" s="4">
        <v>171.47</v>
      </c>
      <c r="E62" s="4">
        <v>8</v>
      </c>
      <c r="F62" s="5">
        <v>0</v>
      </c>
    </row>
    <row r="63" spans="1:6" ht="63.75" thickBot="1" x14ac:dyDescent="0.3">
      <c r="A63" s="1" t="s">
        <v>37</v>
      </c>
      <c r="B63" s="2" t="s">
        <v>38</v>
      </c>
      <c r="C63" s="3" t="s">
        <v>10</v>
      </c>
      <c r="D63" s="4">
        <v>206.3</v>
      </c>
      <c r="E63" s="4">
        <v>12</v>
      </c>
      <c r="F63" s="5">
        <v>0</v>
      </c>
    </row>
    <row r="64" spans="1:6" ht="42.75" thickBot="1" x14ac:dyDescent="0.3">
      <c r="A64" s="1" t="s">
        <v>39</v>
      </c>
      <c r="B64" s="2" t="s">
        <v>40</v>
      </c>
      <c r="C64" s="3" t="s">
        <v>10</v>
      </c>
      <c r="D64" s="4">
        <v>33.01</v>
      </c>
      <c r="E64" s="4">
        <v>10</v>
      </c>
      <c r="F64" s="5">
        <v>0</v>
      </c>
    </row>
    <row r="65" spans="1:6" ht="53.25" thickBot="1" x14ac:dyDescent="0.3">
      <c r="A65" s="1" t="s">
        <v>41</v>
      </c>
      <c r="B65" s="2" t="s">
        <v>42</v>
      </c>
      <c r="C65" s="3" t="s">
        <v>14</v>
      </c>
      <c r="D65" s="4">
        <v>4.4800000000000004</v>
      </c>
      <c r="E65" s="4">
        <v>600</v>
      </c>
      <c r="F65" s="5">
        <v>0</v>
      </c>
    </row>
    <row r="66" spans="1:6" ht="42.75" thickBot="1" x14ac:dyDescent="0.3">
      <c r="A66" s="1" t="s">
        <v>43</v>
      </c>
      <c r="B66" s="2" t="s">
        <v>44</v>
      </c>
      <c r="C66" s="3" t="s">
        <v>14</v>
      </c>
      <c r="D66" s="4">
        <v>5.98</v>
      </c>
      <c r="E66" s="4">
        <v>400</v>
      </c>
      <c r="F66" s="5">
        <v>0</v>
      </c>
    </row>
    <row r="67" spans="1:6" ht="42.75" thickBot="1" x14ac:dyDescent="0.3">
      <c r="A67" s="1" t="s">
        <v>185</v>
      </c>
      <c r="B67" s="2" t="s">
        <v>186</v>
      </c>
      <c r="C67" s="3" t="s">
        <v>14</v>
      </c>
      <c r="D67" s="4">
        <v>8.0500000000000007</v>
      </c>
      <c r="E67" s="4">
        <v>200</v>
      </c>
      <c r="F67" s="5">
        <v>0</v>
      </c>
    </row>
    <row r="68" spans="1:6" ht="53.25" thickBot="1" x14ac:dyDescent="0.3">
      <c r="A68" s="1" t="s">
        <v>183</v>
      </c>
      <c r="B68" s="2" t="s">
        <v>184</v>
      </c>
      <c r="C68" s="3" t="s">
        <v>14</v>
      </c>
      <c r="D68" s="4">
        <v>12.08</v>
      </c>
      <c r="E68" s="4">
        <v>100</v>
      </c>
      <c r="F68" s="5">
        <v>0</v>
      </c>
    </row>
    <row r="69" spans="1:6" ht="42.75" thickBot="1" x14ac:dyDescent="0.3">
      <c r="A69" s="1" t="s">
        <v>45</v>
      </c>
      <c r="B69" s="2" t="s">
        <v>46</v>
      </c>
      <c r="C69" s="3" t="s">
        <v>14</v>
      </c>
      <c r="D69" s="4">
        <v>9.4600000000000009</v>
      </c>
      <c r="E69" s="4">
        <v>100</v>
      </c>
      <c r="F69" s="5">
        <v>0</v>
      </c>
    </row>
    <row r="70" spans="1:6" ht="53.25" thickBot="1" x14ac:dyDescent="0.3">
      <c r="A70" s="1" t="s">
        <v>47</v>
      </c>
      <c r="B70" s="2" t="s">
        <v>48</v>
      </c>
      <c r="C70" s="3" t="s">
        <v>10</v>
      </c>
      <c r="D70" s="4">
        <v>123.33</v>
      </c>
      <c r="E70" s="4">
        <v>4</v>
      </c>
      <c r="F70" s="5">
        <v>0</v>
      </c>
    </row>
    <row r="71" spans="1:6" ht="21.75" thickBot="1" x14ac:dyDescent="0.3">
      <c r="A71" s="1" t="s">
        <v>49</v>
      </c>
      <c r="B71" s="2" t="s">
        <v>50</v>
      </c>
      <c r="C71" s="3" t="s">
        <v>10</v>
      </c>
      <c r="D71" s="4">
        <v>22.88</v>
      </c>
      <c r="E71" s="4">
        <v>20</v>
      </c>
      <c r="F71" s="5">
        <v>0</v>
      </c>
    </row>
    <row r="72" spans="1:6" ht="21.75" thickBot="1" x14ac:dyDescent="0.3">
      <c r="A72" s="1" t="s">
        <v>51</v>
      </c>
      <c r="B72" s="2" t="s">
        <v>52</v>
      </c>
      <c r="C72" s="3" t="s">
        <v>10</v>
      </c>
      <c r="D72" s="4">
        <v>99.5</v>
      </c>
      <c r="E72" s="4">
        <v>10</v>
      </c>
      <c r="F72" s="5">
        <v>0</v>
      </c>
    </row>
    <row r="73" spans="1:6" ht="165.75" thickBot="1" x14ac:dyDescent="0.3">
      <c r="A73" s="2" t="s">
        <v>187</v>
      </c>
      <c r="B73" s="1" t="s">
        <v>188</v>
      </c>
      <c r="C73" s="3" t="s">
        <v>10</v>
      </c>
      <c r="D73" s="4">
        <v>133.09</v>
      </c>
      <c r="E73" s="4">
        <v>22</v>
      </c>
      <c r="F73" s="5">
        <v>0</v>
      </c>
    </row>
    <row r="74" spans="1:6" ht="105.75" thickBot="1" x14ac:dyDescent="0.3">
      <c r="A74" s="2" t="s">
        <v>189</v>
      </c>
      <c r="B74" s="1" t="s">
        <v>190</v>
      </c>
      <c r="C74" s="3" t="s">
        <v>10</v>
      </c>
      <c r="D74" s="4">
        <v>38.22</v>
      </c>
      <c r="E74" s="4">
        <v>88</v>
      </c>
      <c r="F74" s="5">
        <v>0</v>
      </c>
    </row>
    <row r="75" spans="1:6" ht="135.75" thickBot="1" x14ac:dyDescent="0.3">
      <c r="A75" s="2" t="s">
        <v>191</v>
      </c>
      <c r="B75" s="1" t="s">
        <v>192</v>
      </c>
      <c r="C75" s="3" t="s">
        <v>123</v>
      </c>
      <c r="D75" s="4">
        <v>222.84</v>
      </c>
      <c r="E75" s="4">
        <v>11</v>
      </c>
      <c r="F75" s="5">
        <v>0</v>
      </c>
    </row>
    <row r="76" spans="1:6" ht="32.25" thickBot="1" x14ac:dyDescent="0.3">
      <c r="A76" s="2" t="s">
        <v>194</v>
      </c>
      <c r="B76" s="1" t="s">
        <v>193</v>
      </c>
      <c r="C76" s="3" t="s">
        <v>123</v>
      </c>
      <c r="D76" s="4">
        <v>149</v>
      </c>
      <c r="E76" s="4">
        <v>7</v>
      </c>
      <c r="F76" s="5">
        <v>0</v>
      </c>
    </row>
    <row r="77" spans="1:6" ht="75.75" thickBot="1" x14ac:dyDescent="0.3">
      <c r="A77" s="2" t="s">
        <v>195</v>
      </c>
      <c r="B77" s="1" t="s">
        <v>196</v>
      </c>
      <c r="C77" s="3" t="s">
        <v>123</v>
      </c>
      <c r="D77" s="4">
        <v>239.9</v>
      </c>
      <c r="E77" s="4">
        <v>1</v>
      </c>
      <c r="F77" s="5">
        <v>0</v>
      </c>
    </row>
    <row r="78" spans="1:6" ht="210.75" thickBot="1" x14ac:dyDescent="0.3">
      <c r="A78" s="2" t="s">
        <v>197</v>
      </c>
      <c r="B78" s="1" t="s">
        <v>198</v>
      </c>
      <c r="C78" s="3" t="s">
        <v>199</v>
      </c>
      <c r="D78" s="4">
        <v>216.73</v>
      </c>
      <c r="E78" s="4">
        <v>10</v>
      </c>
      <c r="F78" s="5">
        <v>0</v>
      </c>
    </row>
    <row r="79" spans="1:6" ht="135.75" thickBot="1" x14ac:dyDescent="0.3">
      <c r="A79" s="2" t="s">
        <v>200</v>
      </c>
      <c r="B79" s="1" t="s">
        <v>202</v>
      </c>
      <c r="C79" s="3" t="s">
        <v>201</v>
      </c>
      <c r="D79" s="4">
        <v>109.9</v>
      </c>
      <c r="E79" s="4">
        <v>3</v>
      </c>
      <c r="F79" s="5">
        <v>0</v>
      </c>
    </row>
    <row r="80" spans="1:6" ht="90.75" thickBot="1" x14ac:dyDescent="0.3">
      <c r="A80" s="2" t="s">
        <v>203</v>
      </c>
      <c r="B80" s="1" t="s">
        <v>204</v>
      </c>
      <c r="C80" s="3" t="s">
        <v>10</v>
      </c>
      <c r="D80" s="4">
        <v>251.99</v>
      </c>
      <c r="E80" s="4">
        <v>7</v>
      </c>
      <c r="F80" s="5">
        <v>0</v>
      </c>
    </row>
    <row r="81" spans="1:6" ht="15.75" thickBot="1" x14ac:dyDescent="0.3">
      <c r="A81" s="1"/>
      <c r="B81" s="2"/>
      <c r="C81" s="3"/>
      <c r="D81" s="4"/>
      <c r="E81" s="4"/>
      <c r="F81" s="5">
        <f t="shared" ref="F81" si="0">D81*E81</f>
        <v>0</v>
      </c>
    </row>
    <row r="82" spans="1:6" ht="15.75" thickBot="1" x14ac:dyDescent="0.3">
      <c r="A82" s="1"/>
      <c r="B82" s="12"/>
      <c r="C82" s="23"/>
      <c r="D82" s="24"/>
      <c r="E82" s="24"/>
      <c r="F82" s="25"/>
    </row>
    <row r="83" spans="1:6" ht="15.75" thickBot="1" x14ac:dyDescent="0.3">
      <c r="A83" s="7">
        <v>7</v>
      </c>
      <c r="B83" s="9" t="s">
        <v>160</v>
      </c>
      <c r="C83" s="10"/>
      <c r="D83" s="10"/>
      <c r="E83" s="10"/>
      <c r="F83" s="11">
        <v>0</v>
      </c>
    </row>
    <row r="84" spans="1:6" ht="42.75" thickBot="1" x14ac:dyDescent="0.3">
      <c r="A84" s="1" t="s">
        <v>55</v>
      </c>
      <c r="B84" s="2" t="s">
        <v>56</v>
      </c>
      <c r="C84" s="3" t="s">
        <v>9</v>
      </c>
      <c r="D84" s="4">
        <v>53.44</v>
      </c>
      <c r="E84" s="4">
        <v>226.83</v>
      </c>
      <c r="F84" s="5">
        <v>0</v>
      </c>
    </row>
    <row r="85" spans="1:6" ht="42.75" thickBot="1" x14ac:dyDescent="0.3">
      <c r="A85" s="1" t="s">
        <v>57</v>
      </c>
      <c r="B85" s="2" t="s">
        <v>58</v>
      </c>
      <c r="C85" s="3" t="s">
        <v>9</v>
      </c>
      <c r="D85" s="4">
        <v>17.010000000000002</v>
      </c>
      <c r="E85" s="4">
        <v>226.83</v>
      </c>
      <c r="F85" s="5">
        <v>0</v>
      </c>
    </row>
    <row r="86" spans="1:6" ht="32.25" thickBot="1" x14ac:dyDescent="0.3">
      <c r="A86" s="1" t="s">
        <v>161</v>
      </c>
      <c r="B86" s="2" t="s">
        <v>162</v>
      </c>
      <c r="C86" s="3" t="s">
        <v>9</v>
      </c>
      <c r="D86" s="4">
        <v>3.41</v>
      </c>
      <c r="E86" s="4">
        <v>226.83</v>
      </c>
      <c r="F86" s="5">
        <v>0</v>
      </c>
    </row>
    <row r="87" spans="1:6" ht="32.25" thickBot="1" x14ac:dyDescent="0.3">
      <c r="A87" s="18" t="s">
        <v>73</v>
      </c>
      <c r="B87" s="19" t="s">
        <v>74</v>
      </c>
      <c r="C87" s="20" t="s">
        <v>70</v>
      </c>
      <c r="D87" s="21">
        <v>56.4</v>
      </c>
      <c r="E87" s="21">
        <v>20</v>
      </c>
      <c r="F87" s="22">
        <v>0</v>
      </c>
    </row>
    <row r="88" spans="1:6" ht="21.75" thickBot="1" x14ac:dyDescent="0.3">
      <c r="A88" s="18" t="s">
        <v>71</v>
      </c>
      <c r="B88" s="19" t="s">
        <v>72</v>
      </c>
      <c r="C88" s="20" t="s">
        <v>6</v>
      </c>
      <c r="D88" s="21">
        <v>16.440000000000001</v>
      </c>
      <c r="E88" s="21">
        <v>40</v>
      </c>
      <c r="F88" s="22">
        <v>0</v>
      </c>
    </row>
    <row r="89" spans="1:6" ht="15.75" thickBot="1" x14ac:dyDescent="0.3">
      <c r="A89" s="7">
        <v>8</v>
      </c>
      <c r="B89" s="9" t="s">
        <v>54</v>
      </c>
      <c r="C89" s="10"/>
      <c r="D89" s="10"/>
      <c r="E89" s="10"/>
      <c r="F89" s="11">
        <v>0</v>
      </c>
    </row>
    <row r="90" spans="1:6" ht="32.25" thickBot="1" x14ac:dyDescent="0.3">
      <c r="A90" s="1" t="s">
        <v>59</v>
      </c>
      <c r="B90" s="2" t="s">
        <v>60</v>
      </c>
      <c r="C90" s="3" t="s">
        <v>9</v>
      </c>
      <c r="D90" s="4">
        <v>40.71</v>
      </c>
      <c r="E90" s="4">
        <v>75.12</v>
      </c>
      <c r="F90" s="5">
        <v>0</v>
      </c>
    </row>
    <row r="91" spans="1:6" ht="42.75" thickBot="1" x14ac:dyDescent="0.3">
      <c r="A91" s="1" t="s">
        <v>150</v>
      </c>
      <c r="B91" s="2" t="s">
        <v>151</v>
      </c>
      <c r="C91" s="3" t="s">
        <v>9</v>
      </c>
      <c r="D91" s="4">
        <v>98.66</v>
      </c>
      <c r="E91" s="4">
        <v>99.03</v>
      </c>
      <c r="F91" s="5">
        <v>0</v>
      </c>
    </row>
    <row r="92" spans="1:6" ht="53.25" thickBot="1" x14ac:dyDescent="0.3">
      <c r="A92" s="1" t="s">
        <v>152</v>
      </c>
      <c r="B92" s="2" t="s">
        <v>153</v>
      </c>
      <c r="C92" s="3" t="s">
        <v>9</v>
      </c>
      <c r="D92" s="4">
        <v>311.81</v>
      </c>
      <c r="E92" s="4">
        <v>30.97</v>
      </c>
      <c r="F92" s="5">
        <v>0</v>
      </c>
    </row>
    <row r="93" spans="1:6" ht="42.75" thickBot="1" x14ac:dyDescent="0.3">
      <c r="A93" s="1" t="s">
        <v>68</v>
      </c>
      <c r="B93" s="2" t="s">
        <v>69</v>
      </c>
      <c r="C93" s="3" t="s">
        <v>9</v>
      </c>
      <c r="D93" s="4">
        <v>45.22</v>
      </c>
      <c r="E93" s="4">
        <v>133.30000000000001</v>
      </c>
      <c r="F93" s="5">
        <v>0</v>
      </c>
    </row>
    <row r="94" spans="1:6" ht="32.25" thickBot="1" x14ac:dyDescent="0.3">
      <c r="A94" s="2" t="s">
        <v>166</v>
      </c>
      <c r="B94" s="2" t="s">
        <v>75</v>
      </c>
      <c r="C94" s="3" t="s">
        <v>10</v>
      </c>
      <c r="D94" s="4">
        <v>258.3</v>
      </c>
      <c r="E94" s="4">
        <v>32.47</v>
      </c>
      <c r="F94" s="5">
        <v>0</v>
      </c>
    </row>
    <row r="95" spans="1:6" ht="53.25" thickBot="1" x14ac:dyDescent="0.3">
      <c r="A95" s="1" t="s">
        <v>165</v>
      </c>
      <c r="B95" s="2" t="s">
        <v>167</v>
      </c>
      <c r="C95" s="3" t="s">
        <v>9</v>
      </c>
      <c r="D95" s="4">
        <v>162.75</v>
      </c>
      <c r="E95" s="4">
        <v>31</v>
      </c>
      <c r="F95" s="5">
        <v>0</v>
      </c>
    </row>
    <row r="96" spans="1:6" ht="95.25" thickBot="1" x14ac:dyDescent="0.3">
      <c r="A96" s="1" t="s">
        <v>168</v>
      </c>
      <c r="B96" s="2" t="s">
        <v>169</v>
      </c>
      <c r="C96" s="3" t="s">
        <v>9</v>
      </c>
      <c r="D96" s="4">
        <v>71.209999999999994</v>
      </c>
      <c r="E96" s="4">
        <v>173.5</v>
      </c>
      <c r="F96" s="5">
        <v>0</v>
      </c>
    </row>
    <row r="97" spans="1:7" ht="105.75" thickBot="1" x14ac:dyDescent="0.3">
      <c r="A97" s="37" t="s">
        <v>173</v>
      </c>
      <c r="B97" s="1" t="s">
        <v>174</v>
      </c>
      <c r="C97" s="3" t="s">
        <v>9</v>
      </c>
      <c r="D97" s="4">
        <v>109.9</v>
      </c>
      <c r="E97" s="4">
        <v>133.30000000000001</v>
      </c>
      <c r="F97" s="5">
        <v>0</v>
      </c>
    </row>
    <row r="98" spans="1:7" ht="120.75" thickBot="1" x14ac:dyDescent="0.3">
      <c r="A98" s="37" t="s">
        <v>172</v>
      </c>
      <c r="B98" s="1" t="s">
        <v>171</v>
      </c>
      <c r="C98" s="3" t="s">
        <v>9</v>
      </c>
      <c r="D98" s="4">
        <v>158.53</v>
      </c>
      <c r="E98" s="4">
        <v>27.5</v>
      </c>
      <c r="F98" s="5">
        <v>0</v>
      </c>
    </row>
    <row r="99" spans="1:7" ht="150.75" thickBot="1" x14ac:dyDescent="0.3">
      <c r="A99" s="37" t="s">
        <v>176</v>
      </c>
      <c r="B99" s="1" t="s">
        <v>175</v>
      </c>
      <c r="C99" s="3" t="s">
        <v>9</v>
      </c>
      <c r="D99" s="4">
        <v>125.99</v>
      </c>
      <c r="E99" s="4">
        <v>12.5</v>
      </c>
      <c r="F99" s="5">
        <v>0</v>
      </c>
    </row>
    <row r="100" spans="1:7" ht="53.25" thickBot="1" x14ac:dyDescent="0.3">
      <c r="A100" s="1" t="s">
        <v>177</v>
      </c>
      <c r="B100" s="2" t="s">
        <v>178</v>
      </c>
      <c r="C100" s="3" t="s">
        <v>9</v>
      </c>
      <c r="D100" s="4">
        <v>147.11000000000001</v>
      </c>
      <c r="E100" s="4">
        <v>18.5</v>
      </c>
      <c r="F100" s="5">
        <v>0</v>
      </c>
    </row>
    <row r="101" spans="1:7" ht="15.75" thickBot="1" x14ac:dyDescent="0.3">
      <c r="A101" s="1"/>
      <c r="B101" s="2"/>
      <c r="C101" s="3"/>
      <c r="D101" s="4"/>
      <c r="E101" s="4"/>
      <c r="F101" s="5"/>
    </row>
    <row r="102" spans="1:7" ht="15.75" thickBot="1" x14ac:dyDescent="0.3">
      <c r="A102" s="7">
        <v>9</v>
      </c>
      <c r="B102" s="9" t="s">
        <v>210</v>
      </c>
      <c r="C102" s="10"/>
      <c r="D102" s="10"/>
      <c r="E102" s="10"/>
      <c r="F102" s="11">
        <v>0</v>
      </c>
    </row>
    <row r="103" spans="1:7" ht="147.75" thickBot="1" x14ac:dyDescent="0.3">
      <c r="A103" s="1" t="s">
        <v>206</v>
      </c>
      <c r="B103" s="2" t="s">
        <v>207</v>
      </c>
      <c r="C103" s="3" t="s">
        <v>9</v>
      </c>
      <c r="D103" s="4">
        <v>197.41</v>
      </c>
      <c r="E103" s="4">
        <v>24.45</v>
      </c>
      <c r="F103" s="5">
        <v>0</v>
      </c>
    </row>
    <row r="104" spans="1:7" ht="32.25" thickBot="1" x14ac:dyDescent="0.3">
      <c r="A104" s="1" t="s">
        <v>208</v>
      </c>
      <c r="B104" s="2" t="s">
        <v>209</v>
      </c>
      <c r="C104" s="3" t="s">
        <v>9</v>
      </c>
      <c r="D104" s="4">
        <v>338.13</v>
      </c>
      <c r="E104" s="4">
        <v>24.45</v>
      </c>
      <c r="F104" s="5">
        <v>0</v>
      </c>
      <c r="G104" s="30"/>
    </row>
    <row r="105" spans="1:7" ht="42.75" thickBot="1" x14ac:dyDescent="0.3">
      <c r="A105" s="1" t="s">
        <v>214</v>
      </c>
      <c r="B105" s="2" t="s">
        <v>213</v>
      </c>
      <c r="C105" s="3" t="s">
        <v>9</v>
      </c>
      <c r="D105" s="5">
        <v>2694.5</v>
      </c>
      <c r="E105" s="4">
        <v>6.12</v>
      </c>
      <c r="F105" s="5">
        <v>0</v>
      </c>
    </row>
    <row r="106" spans="1:7" ht="32.25" thickBot="1" x14ac:dyDescent="0.3">
      <c r="A106" s="1" t="s">
        <v>220</v>
      </c>
      <c r="B106" s="2" t="s">
        <v>221</v>
      </c>
      <c r="C106" s="3" t="s">
        <v>9</v>
      </c>
      <c r="D106" s="4">
        <v>931.28</v>
      </c>
      <c r="E106" s="4">
        <v>23.58</v>
      </c>
      <c r="F106" s="5">
        <v>0</v>
      </c>
    </row>
    <row r="107" spans="1:7" ht="53.25" thickBot="1" x14ac:dyDescent="0.3">
      <c r="A107" s="1" t="s">
        <v>222</v>
      </c>
      <c r="B107" s="2" t="s">
        <v>223</v>
      </c>
      <c r="C107" s="3" t="s">
        <v>123</v>
      </c>
      <c r="D107" s="4">
        <v>865.98</v>
      </c>
      <c r="E107" s="4">
        <v>3</v>
      </c>
      <c r="F107" s="5">
        <v>0</v>
      </c>
    </row>
    <row r="108" spans="1:7" ht="105.75" thickBot="1" x14ac:dyDescent="0.3">
      <c r="A108" s="1" t="s">
        <v>224</v>
      </c>
      <c r="B108" s="2" t="s">
        <v>225</v>
      </c>
      <c r="C108" s="3" t="s">
        <v>123</v>
      </c>
      <c r="D108" s="4">
        <v>645.78</v>
      </c>
      <c r="E108" s="4">
        <v>3</v>
      </c>
      <c r="F108" s="5">
        <v>0</v>
      </c>
    </row>
    <row r="109" spans="1:7" ht="63.75" thickBot="1" x14ac:dyDescent="0.3">
      <c r="A109" s="1" t="s">
        <v>226</v>
      </c>
      <c r="B109" s="2" t="s">
        <v>227</v>
      </c>
      <c r="C109" s="3" t="s">
        <v>14</v>
      </c>
      <c r="D109" s="4">
        <v>318.73</v>
      </c>
      <c r="E109" s="4">
        <v>4.5</v>
      </c>
      <c r="F109" s="5">
        <v>0</v>
      </c>
    </row>
    <row r="110" spans="1:7" ht="75.75" thickBot="1" x14ac:dyDescent="0.3">
      <c r="A110" s="1" t="s">
        <v>228</v>
      </c>
      <c r="B110" s="2" t="s">
        <v>227</v>
      </c>
      <c r="C110" s="3" t="s">
        <v>14</v>
      </c>
      <c r="D110" s="4">
        <v>956.19</v>
      </c>
      <c r="E110" s="4">
        <v>9.76</v>
      </c>
      <c r="F110" s="5">
        <v>0</v>
      </c>
    </row>
    <row r="111" spans="1:7" ht="15.75" thickBot="1" x14ac:dyDescent="0.3">
      <c r="A111" s="1"/>
      <c r="B111" s="2"/>
      <c r="C111" s="3"/>
      <c r="D111" s="4"/>
      <c r="E111" s="4"/>
      <c r="F111" s="5"/>
    </row>
    <row r="112" spans="1:7" ht="15.75" thickBot="1" x14ac:dyDescent="0.3">
      <c r="A112" s="36"/>
      <c r="B112" s="8"/>
      <c r="C112" s="23"/>
      <c r="D112" s="24"/>
      <c r="E112" s="24"/>
      <c r="F112" s="25"/>
    </row>
    <row r="113" spans="1:6" ht="15.75" thickBot="1" x14ac:dyDescent="0.3">
      <c r="A113" s="36"/>
      <c r="B113" s="8"/>
      <c r="C113" s="23"/>
      <c r="D113" s="24"/>
      <c r="E113" s="24"/>
      <c r="F113" s="25"/>
    </row>
    <row r="114" spans="1:6" ht="15.75" thickBot="1" x14ac:dyDescent="0.3">
      <c r="A114" s="36"/>
      <c r="B114" s="8"/>
      <c r="C114" s="23"/>
      <c r="D114" s="24"/>
      <c r="E114" s="24"/>
      <c r="F114" s="25"/>
    </row>
    <row r="115" spans="1:6" ht="15.75" thickBot="1" x14ac:dyDescent="0.3">
      <c r="A115" s="36"/>
      <c r="B115" s="8"/>
      <c r="C115" s="23"/>
      <c r="D115" s="24"/>
      <c r="E115" s="24"/>
      <c r="F115" s="25"/>
    </row>
    <row r="116" spans="1:6" ht="15.75" thickBot="1" x14ac:dyDescent="0.3">
      <c r="A116" s="40"/>
      <c r="B116" s="41"/>
      <c r="C116" s="41"/>
      <c r="D116" s="41"/>
      <c r="E116" s="41"/>
      <c r="F116" s="42"/>
    </row>
    <row r="117" spans="1:6" ht="15.75" thickBot="1" x14ac:dyDescent="0.3">
      <c r="A117" s="14"/>
      <c r="B117" s="15" t="s">
        <v>77</v>
      </c>
      <c r="C117" s="16"/>
      <c r="D117" s="16"/>
      <c r="E117" s="16"/>
      <c r="F117" s="17">
        <f>F3+F10+F19+F24+F31+F53+F83+F89+F102</f>
        <v>0</v>
      </c>
    </row>
    <row r="118" spans="1:6" ht="15.75" thickBot="1" x14ac:dyDescent="0.3">
      <c r="A118" s="14"/>
      <c r="B118" s="15" t="s">
        <v>79</v>
      </c>
      <c r="C118" s="16"/>
      <c r="D118" s="16"/>
      <c r="E118" s="16"/>
      <c r="F118" s="17">
        <f>F117*0.25</f>
        <v>0</v>
      </c>
    </row>
    <row r="119" spans="1:6" ht="15.75" thickBot="1" x14ac:dyDescent="0.3">
      <c r="A119" s="14"/>
      <c r="B119" s="15" t="s">
        <v>78</v>
      </c>
      <c r="C119" s="16"/>
      <c r="D119" s="16"/>
      <c r="E119" s="16"/>
      <c r="F119" s="17">
        <f>F117+F118</f>
        <v>0</v>
      </c>
    </row>
  </sheetData>
  <mergeCells count="2">
    <mergeCell ref="A116:F116"/>
    <mergeCell ref="A1:F1"/>
  </mergeCells>
  <hyperlinks>
    <hyperlink ref="A20" r:id="rId1" display="http://www2.rio.rj.gov.br/sco/composicaosco.cfm?item=1AL10050100A201708"/>
    <hyperlink ref="A33" r:id="rId2" display="http://www2.rio.rj.gov.br/sco/composicaosco.cfm?item=1IT05050050%2F201708"/>
    <hyperlink ref="A37" r:id="rId3" display="http://www2.rio.rj.gov.br/sco/composicaosco.cfm?item=1IT05100106A201708"/>
    <hyperlink ref="A55" r:id="rId4" display="http://www2.rio.rj.gov.br/sco/composicaosco.cfm?item=1IT25040053A201709"/>
    <hyperlink ref="A56" r:id="rId5" display="http://www2.rio.rj.gov.br/sco/composicaosco.cfm?item=1IT25080053A201709"/>
    <hyperlink ref="A59" r:id="rId6" display="http://www2.rio.rj.gov.br/sco/composicaosco.cfm?item=1IT25131200%2F201709"/>
    <hyperlink ref="A60" r:id="rId7" display="http://www2.rio.rj.gov.br/sco/composicaosco.cfm?item=1IT25131300%2F201709"/>
    <hyperlink ref="A61" r:id="rId8" display="http://www2.rio.rj.gov.br/sco/composicaosco.cfm?item=1IT25200100%2F201709"/>
    <hyperlink ref="A62" r:id="rId9" display="http://www2.rio.rj.gov.br/sco/composicaosco.cfm?item=1IT25240050A201709"/>
    <hyperlink ref="A63" r:id="rId10" display="http://www2.rio.rj.gov.br/sco/composicaosco.cfm?item=1IT25260118A201709"/>
    <hyperlink ref="A64" r:id="rId11" display="http://www2.rio.rj.gov.br/sco/composicaosco.cfm?item=1IT25280053%2F201709"/>
    <hyperlink ref="A65" r:id="rId12" display="http://www2.rio.rj.gov.br/sco/composicaosco.cfm?item=1IT25320056%2F201709"/>
    <hyperlink ref="A66" r:id="rId13" display="http://www2.rio.rj.gov.br/sco/composicaosco.cfm?item=1IT25320059%2F201709"/>
    <hyperlink ref="A69" r:id="rId14" display="http://www2.rio.rj.gov.br/sco/composicaosco.cfm?item=1IT25380059A201709"/>
    <hyperlink ref="A71" r:id="rId15" display="http://www2.rio.rj.gov.br/sco/composicaosco.cfm?item=1IT25500050%2F201709"/>
    <hyperlink ref="A72" r:id="rId16" display="http://www2.rio.rj.gov.br/sco/composicaosco.cfm?item=1IT25500203%2F201709"/>
    <hyperlink ref="A84" r:id="rId17" display="http://www2.rio.rj.gov.br/sco/composicaosco.cfm?item=1PT05150056%2F201709"/>
    <hyperlink ref="A85" r:id="rId18" display="http://www2.rio.rj.gov.br/sco/composicaosco.cfm?item=1PT05150106A201709"/>
    <hyperlink ref="A90" r:id="rId19" display="http://www2.rio.rj.gov.br/sco/composicaosco.cfm?item=1RV10050106A201709"/>
    <hyperlink ref="A93" r:id="rId20" display="http://www2.rio.rj.gov.br/sco/composicaosco.cfm?item=1RV15050062%2F201709"/>
    <hyperlink ref="A88" r:id="rId21" display="http://www2.rio.rj.gov.br/sco/composicaosco.cfm?item=1CO05150050%2F201709"/>
    <hyperlink ref="A87" r:id="rId22" display="http://www2.rio.rj.gov.br/sco/composicaosco.cfm?item=1CO05100150%2F201709"/>
    <hyperlink ref="A54" r:id="rId23" display="http://www2.rio.rj.gov.br/sco/composicaosco.cfm?item=1IT02050201%2F201709"/>
    <hyperlink ref="A11" r:id="rId24" display="http://www2.rio.rj.gov.br/sco/composicaosco.cfm?item=1SC05050050%2F201709"/>
    <hyperlink ref="A13" r:id="rId25" display="http://www2.rio.rj.gov.br/sco/composicaosco.cfm?item=1SC05051350%2F201709"/>
    <hyperlink ref="A16" r:id="rId26" display="http://www2.rio.rj.gov.br/sco/composicaosco.cfm?item=1TC05150100%2F201709"/>
    <hyperlink ref="B49" r:id="rId27"/>
    <hyperlink ref="B48" display="https://www.leroymerlin.com.br/acabamento-para-registro-base-deca-gaveta-pressao-pequeno-%C2%BD-%C2%BE-1-flex-plus-cromado-deca_89491486?region=outros&amp;region_id=43000&amp;gad_source=1&amp;gclid=CjwKCAjwo6GyBhBwEiwAzQTmc9ZhtLd4BkTdbM-aeFWSqtprrT-S37N2qzHFYDcAH9VfN"/>
    <hyperlink ref="B47" r:id="rId28"/>
    <hyperlink ref="B50" r:id="rId29"/>
    <hyperlink ref="B51" display="https://www.obraacabamento.com.br/banheiro/bacias-sanitarias-e-complementos/bacias-com-caixa-acoplada/kit-vaso-sanitario-com-caixa-acoplada-e-assento-branco-duplo-acionamento-36l-saida-vertical-level-deca?gad_source=1&amp;gclid=CjwKCAjwo6GyBhBwEiwAzQTmc4Av1ol"/>
    <hyperlink ref="B98" r:id="rId30"/>
    <hyperlink ref="B97" r:id="rId31"/>
    <hyperlink ref="B99" display="https://www.cec.com.br/pisos-e-revestimentos/porcelanatos/porcelanatos-ate-90x90/porcelanato-acetinado-retificado-bali-greige-19x90cm-bege?produto=1398776&amp;idpublicacao=791d2005-d206-4804-b297-71cab438caf1&amp;gad_source=1&amp;gclid=CjwKCAjwr7ayBhAPEiwA6EIGxHjgz5K"/>
    <hyperlink ref="B73" display="https://www.rotovac.com.br/luminaria-comercial-industrial-e-publica/luminaria-comercial/comercial-embutir/luminaria-de-embutir-alto-rendimento-com-aletas-parabolicas-duplas-para-4-lampadas-9w-10w-60cm-134127?parceiro=6922&amp;gad_source=1&amp;gclid=CjwKCAjwr7ayBh"/>
    <hyperlink ref="B74" r:id="rId32"/>
    <hyperlink ref="B75" display="https://www.inspirehome.com.br/painel-luminaria-de-embutir-led-recuado-quadrado-4000k-21w-bivolt-30x30cm-branco-romalux-80052/p?utm_source=google&amp;utm_medium=cpc&amp;utm_campaign=Pmax_Portofino&amp;gad_source=4&amp;gclid=Cj0KCQjw0ruyBhDuARIsANSZ3wrZPPrTKjSlKO9eFrX6AfM"/>
    <hyperlink ref="B76" r:id="rId33"/>
    <hyperlink ref="B77" r:id="rId34"/>
    <hyperlink ref="B78" display="https://www.googleadservices.com/pagead/aclk?sa=L&amp;ai=DChcSEwjj3rjOpaWGAxWCWEgAHSeHBykYABADGgJjZQ&amp;ase=2&amp;gclid=Cj0KCQjw0ruyBhDuARIsANSZ3wq6DwGjXk-JzKaQZ3szfqX0PARRdp3-2td7-0uT_ZIJx5Ns4sjMF8caAsDLEALw_wcB&amp;ohost=www.google.com&amp;cid=CAESVeD2GDEB0hpIlFSEJ3y636Ob"/>
    <hyperlink ref="B79" display="https://fastiluminacao.com/products/spot-led-3w-quadrado-cob-direcionavel-branco-quente-3000k-3500k?variant=47301737873696&amp;currency=BRL&amp;utm_medium=product_sync&amp;utm_source=google&amp;utm_content=sag_organic&amp;utm_campaign=sag_organic&amp;srsltid=AfmBOopt8O0jcC2FMPvT"/>
    <hyperlink ref="B80" r:id="rId35"/>
  </hyperlinks>
  <pageMargins left="0.51181102362204722" right="0.51181102362204722" top="0.78740157480314965" bottom="0.78740157480314965" header="0.31496062992125984" footer="0.31496062992125984"/>
  <pageSetup paperSize="9" scale="75" orientation="portrait" verticalDpi="300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workbookViewId="0">
      <selection activeCell="B5" sqref="B5"/>
    </sheetView>
  </sheetViews>
  <sheetFormatPr defaultRowHeight="15" x14ac:dyDescent="0.25"/>
  <cols>
    <col min="1" max="1" width="33" bestFit="1" customWidth="1"/>
  </cols>
  <sheetData>
    <row r="1" spans="1:16" ht="20.100000000000001" customHeight="1" x14ac:dyDescent="0.3">
      <c r="A1" s="27" t="s">
        <v>80</v>
      </c>
    </row>
    <row r="3" spans="1:16" x14ac:dyDescent="0.25">
      <c r="A3" s="26" t="s">
        <v>81</v>
      </c>
      <c r="B3" s="26"/>
      <c r="C3" s="26"/>
      <c r="D3" s="26"/>
      <c r="E3" s="26"/>
      <c r="F3" s="26"/>
    </row>
    <row r="4" spans="1:16" ht="15.75" thickBot="1" x14ac:dyDescent="0.3">
      <c r="B4" t="s">
        <v>6</v>
      </c>
      <c r="C4" t="s">
        <v>86</v>
      </c>
      <c r="D4" t="s">
        <v>87</v>
      </c>
    </row>
    <row r="5" spans="1:16" ht="15.75" thickBot="1" x14ac:dyDescent="0.3">
      <c r="A5" t="s">
        <v>85</v>
      </c>
      <c r="B5">
        <v>43</v>
      </c>
      <c r="C5">
        <v>6</v>
      </c>
      <c r="D5" s="28">
        <f>B5*C5</f>
        <v>258</v>
      </c>
    </row>
    <row r="7" spans="1:16" x14ac:dyDescent="0.25">
      <c r="A7" s="26" t="s">
        <v>82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6" ht="15.75" thickBot="1" x14ac:dyDescent="0.3">
      <c r="M8" t="s">
        <v>89</v>
      </c>
    </row>
    <row r="9" spans="1:16" ht="15.75" thickBot="1" x14ac:dyDescent="0.3">
      <c r="A9" t="s">
        <v>93</v>
      </c>
      <c r="B9">
        <v>15.28</v>
      </c>
      <c r="C9">
        <v>15.7</v>
      </c>
      <c r="D9">
        <v>19.420000000000002</v>
      </c>
      <c r="E9">
        <v>6.5</v>
      </c>
      <c r="F9">
        <v>5.36</v>
      </c>
      <c r="G9">
        <v>13.74</v>
      </c>
      <c r="H9">
        <v>15.04</v>
      </c>
      <c r="I9">
        <v>27.6</v>
      </c>
      <c r="J9">
        <v>1.94</v>
      </c>
      <c r="K9">
        <v>2.4</v>
      </c>
      <c r="L9">
        <v>1.58</v>
      </c>
      <c r="M9" s="28">
        <f>SUM(B9:L9)</f>
        <v>124.55999999999999</v>
      </c>
    </row>
    <row r="10" spans="1:16" ht="15.75" thickBot="1" x14ac:dyDescent="0.3">
      <c r="N10" t="s">
        <v>88</v>
      </c>
      <c r="O10" t="s">
        <v>90</v>
      </c>
      <c r="P10" t="s">
        <v>87</v>
      </c>
    </row>
    <row r="11" spans="1:16" ht="15.75" thickBot="1" x14ac:dyDescent="0.3">
      <c r="A11" t="s">
        <v>94</v>
      </c>
      <c r="B11">
        <v>1.3</v>
      </c>
      <c r="C11">
        <v>1.3</v>
      </c>
      <c r="D11">
        <v>1.5</v>
      </c>
      <c r="E11">
        <v>1.5</v>
      </c>
      <c r="F11">
        <v>1.9</v>
      </c>
      <c r="G11">
        <v>1.9</v>
      </c>
      <c r="H11">
        <v>1.2</v>
      </c>
      <c r="I11">
        <v>1.2</v>
      </c>
      <c r="J11">
        <v>1.3</v>
      </c>
      <c r="K11">
        <v>1.3</v>
      </c>
      <c r="L11">
        <v>1.2</v>
      </c>
      <c r="M11">
        <v>1.2</v>
      </c>
      <c r="N11">
        <v>2.4</v>
      </c>
      <c r="O11" s="28">
        <f>SUM(B11:M11)*N11</f>
        <v>40.32</v>
      </c>
      <c r="P11" s="28">
        <f>M9+O11</f>
        <v>164.88</v>
      </c>
    </row>
    <row r="12" spans="1:16" ht="15.75" thickBot="1" x14ac:dyDescent="0.3">
      <c r="I12" t="s">
        <v>96</v>
      </c>
    </row>
    <row r="13" spans="1:16" ht="15.75" thickBot="1" x14ac:dyDescent="0.3">
      <c r="A13" t="s">
        <v>95</v>
      </c>
      <c r="B13">
        <v>5</v>
      </c>
      <c r="C13">
        <v>4.5999999999999996</v>
      </c>
      <c r="D13">
        <v>4</v>
      </c>
      <c r="E13">
        <v>1.5</v>
      </c>
      <c r="F13">
        <v>3</v>
      </c>
      <c r="G13">
        <v>4.8499999999999996</v>
      </c>
      <c r="H13">
        <v>6</v>
      </c>
      <c r="I13" s="28">
        <f>SUM(B13:H13)*2.6*0.15</f>
        <v>11.290500000000002</v>
      </c>
    </row>
    <row r="14" spans="1:16" x14ac:dyDescent="0.25">
      <c r="B14" t="s">
        <v>100</v>
      </c>
      <c r="C14" t="s">
        <v>100</v>
      </c>
      <c r="D14" t="s">
        <v>100</v>
      </c>
      <c r="E14" t="s">
        <v>101</v>
      </c>
      <c r="F14" t="s">
        <v>101</v>
      </c>
      <c r="G14" t="s">
        <v>87</v>
      </c>
      <c r="H14" t="s">
        <v>102</v>
      </c>
    </row>
    <row r="15" spans="1:16" x14ac:dyDescent="0.25">
      <c r="A15" t="s">
        <v>99</v>
      </c>
      <c r="B15">
        <v>17.559999999999999</v>
      </c>
      <c r="C15">
        <v>164.88</v>
      </c>
      <c r="D15">
        <v>164.88</v>
      </c>
      <c r="E15">
        <f>SUM(B15:D15)*0.1</f>
        <v>34.731999999999999</v>
      </c>
      <c r="F15">
        <v>11.3</v>
      </c>
      <c r="G15">
        <f>SUM(E15:F15)</f>
        <v>46.031999999999996</v>
      </c>
      <c r="H15">
        <f>G15*1.4</f>
        <v>64.444799999999987</v>
      </c>
    </row>
    <row r="17" spans="1:20" x14ac:dyDescent="0.25">
      <c r="A17" t="s">
        <v>106</v>
      </c>
    </row>
    <row r="18" spans="1:20" ht="15.75" thickBot="1" x14ac:dyDescent="0.3">
      <c r="B18" t="s">
        <v>108</v>
      </c>
      <c r="I18" t="s">
        <v>6</v>
      </c>
      <c r="J18" t="s">
        <v>109</v>
      </c>
    </row>
    <row r="19" spans="1:20" ht="15.75" thickBot="1" x14ac:dyDescent="0.3">
      <c r="A19" t="s">
        <v>107</v>
      </c>
      <c r="B19">
        <v>1.8</v>
      </c>
      <c r="C19">
        <v>1.3</v>
      </c>
      <c r="D19">
        <v>1.8</v>
      </c>
      <c r="E19">
        <v>1.3</v>
      </c>
      <c r="F19">
        <v>3.5</v>
      </c>
      <c r="G19">
        <v>2</v>
      </c>
      <c r="H19">
        <v>2</v>
      </c>
      <c r="I19">
        <v>2.4</v>
      </c>
      <c r="J19" s="28">
        <f>SUM(B19:H19)*I19</f>
        <v>32.879999999999995</v>
      </c>
    </row>
    <row r="21" spans="1:20" ht="15.75" thickBot="1" x14ac:dyDescent="0.3">
      <c r="B21" t="s">
        <v>109</v>
      </c>
    </row>
    <row r="22" spans="1:20" ht="15.75" thickBot="1" x14ac:dyDescent="0.3">
      <c r="A22" s="26" t="s">
        <v>154</v>
      </c>
      <c r="B22" s="34">
        <f>T24+D26+G28</f>
        <v>127.79700000000001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</row>
    <row r="23" spans="1:20" ht="15.75" thickBot="1" x14ac:dyDescent="0.3">
      <c r="S23" t="s">
        <v>6</v>
      </c>
      <c r="T23" t="s">
        <v>109</v>
      </c>
    </row>
    <row r="24" spans="1:20" ht="15.75" thickBot="1" x14ac:dyDescent="0.3">
      <c r="A24" t="s">
        <v>155</v>
      </c>
      <c r="B24">
        <v>0.26</v>
      </c>
      <c r="C24">
        <v>0.24</v>
      </c>
      <c r="D24">
        <v>0.26</v>
      </c>
      <c r="E24">
        <v>1.3</v>
      </c>
      <c r="F24">
        <v>0.45</v>
      </c>
      <c r="G24">
        <v>4.84</v>
      </c>
      <c r="H24">
        <v>2.9</v>
      </c>
      <c r="I24">
        <v>3.6</v>
      </c>
      <c r="J24">
        <v>4.5999999999999996</v>
      </c>
      <c r="K24">
        <v>6.8</v>
      </c>
      <c r="L24">
        <v>2.5499999999999998</v>
      </c>
      <c r="M24">
        <v>0.6</v>
      </c>
      <c r="N24">
        <v>2.2999999999999998</v>
      </c>
      <c r="O24">
        <v>2.5</v>
      </c>
      <c r="P24">
        <v>4.1500000000000004</v>
      </c>
      <c r="Q24">
        <v>3.13</v>
      </c>
      <c r="R24">
        <v>3.3</v>
      </c>
      <c r="S24" s="32">
        <v>2.4</v>
      </c>
      <c r="T24" s="28">
        <f>SUM(B24:R24)*S24</f>
        <v>105.072</v>
      </c>
    </row>
    <row r="25" spans="1:20" ht="15.75" thickBot="1" x14ac:dyDescent="0.3">
      <c r="D25" t="s">
        <v>109</v>
      </c>
    </row>
    <row r="26" spans="1:20" ht="15.75" thickBot="1" x14ac:dyDescent="0.3">
      <c r="A26" t="s">
        <v>156</v>
      </c>
      <c r="B26">
        <v>9.5</v>
      </c>
      <c r="C26">
        <v>1.2</v>
      </c>
      <c r="D26" s="28">
        <f>B26*C26</f>
        <v>11.4</v>
      </c>
    </row>
    <row r="27" spans="1:20" ht="15.75" thickBot="1" x14ac:dyDescent="0.3">
      <c r="G27" t="s">
        <v>109</v>
      </c>
    </row>
    <row r="28" spans="1:20" ht="15.75" thickBot="1" x14ac:dyDescent="0.3">
      <c r="A28" t="s">
        <v>157</v>
      </c>
      <c r="B28">
        <v>2.75</v>
      </c>
      <c r="C28">
        <v>2</v>
      </c>
      <c r="D28">
        <v>1.8</v>
      </c>
      <c r="E28">
        <v>1</v>
      </c>
      <c r="F28">
        <v>1.5</v>
      </c>
      <c r="G28" s="28">
        <f>SUM(B28:E28)*F28</f>
        <v>11.324999999999999</v>
      </c>
    </row>
    <row r="29" spans="1:20" ht="15.75" thickBot="1" x14ac:dyDescent="0.3">
      <c r="C29" t="s">
        <v>159</v>
      </c>
      <c r="F29" s="28">
        <f>SUM(C30:F30)</f>
        <v>30.970000000000002</v>
      </c>
    </row>
    <row r="30" spans="1:20" ht="15.75" thickBot="1" x14ac:dyDescent="0.3">
      <c r="A30" t="s">
        <v>158</v>
      </c>
      <c r="B30">
        <v>130</v>
      </c>
      <c r="C30" s="32">
        <v>3.24</v>
      </c>
      <c r="D30" s="35">
        <v>10.08</v>
      </c>
      <c r="E30" s="35">
        <v>8.99</v>
      </c>
      <c r="F30" s="33">
        <v>8.66</v>
      </c>
      <c r="G30">
        <f>B30-SUM(C30:F30)</f>
        <v>99.03</v>
      </c>
    </row>
    <row r="32" spans="1:20" x14ac:dyDescent="0.25">
      <c r="A32" s="26" t="s">
        <v>163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</row>
    <row r="33" spans="1:16" ht="15.75" thickBot="1" x14ac:dyDescent="0.3">
      <c r="O33" t="s">
        <v>6</v>
      </c>
      <c r="P33" t="s">
        <v>109</v>
      </c>
    </row>
    <row r="34" spans="1:16" ht="15.75" thickBot="1" x14ac:dyDescent="0.3">
      <c r="A34" t="s">
        <v>164</v>
      </c>
      <c r="B34">
        <v>3.6</v>
      </c>
      <c r="C34">
        <v>3.2</v>
      </c>
      <c r="D34">
        <v>6.8</v>
      </c>
      <c r="E34">
        <v>5.5</v>
      </c>
      <c r="F34">
        <v>2.4</v>
      </c>
      <c r="G34">
        <v>1.2</v>
      </c>
      <c r="H34">
        <v>1.1499999999999999</v>
      </c>
      <c r="I34">
        <v>1.9</v>
      </c>
      <c r="J34">
        <v>1.1499999999999999</v>
      </c>
      <c r="K34">
        <v>1.05</v>
      </c>
      <c r="L34">
        <v>1.6</v>
      </c>
      <c r="M34">
        <v>0.85</v>
      </c>
      <c r="N34">
        <v>0.9</v>
      </c>
      <c r="O34">
        <v>2.4</v>
      </c>
      <c r="P34" s="28">
        <f>SUM(B34:N34)*O34</f>
        <v>75.11999999999999</v>
      </c>
    </row>
    <row r="36" spans="1:16" x14ac:dyDescent="0.25">
      <c r="A36" t="s">
        <v>170</v>
      </c>
      <c r="B36">
        <v>133.5</v>
      </c>
      <c r="C36">
        <v>40.5</v>
      </c>
    </row>
    <row r="38" spans="1:16" x14ac:dyDescent="0.25">
      <c r="A38" t="s">
        <v>205</v>
      </c>
    </row>
    <row r="39" spans="1:16" x14ac:dyDescent="0.25">
      <c r="B39">
        <v>3.82</v>
      </c>
      <c r="C39">
        <v>6.4</v>
      </c>
      <c r="D39">
        <f>B39*C39</f>
        <v>24.448</v>
      </c>
    </row>
    <row r="41" spans="1:16" x14ac:dyDescent="0.25">
      <c r="A41" s="26" t="s">
        <v>211</v>
      </c>
      <c r="B41" s="26"/>
      <c r="C41" s="26"/>
      <c r="D41" s="26"/>
      <c r="E41" s="26"/>
      <c r="F41" s="26"/>
      <c r="G41" s="26"/>
    </row>
    <row r="43" spans="1:16" x14ac:dyDescent="0.25">
      <c r="A43" t="s">
        <v>212</v>
      </c>
      <c r="B43">
        <v>2.2000000000000002</v>
      </c>
      <c r="C43">
        <v>1.68</v>
      </c>
      <c r="D43">
        <v>1.44</v>
      </c>
      <c r="E43">
        <v>0.8</v>
      </c>
      <c r="F43">
        <f>SUM(B43:E43)</f>
        <v>6.12</v>
      </c>
    </row>
    <row r="44" spans="1:16" x14ac:dyDescent="0.25">
      <c r="B44" t="s">
        <v>216</v>
      </c>
      <c r="C44" t="s">
        <v>217</v>
      </c>
      <c r="D44" t="s">
        <v>218</v>
      </c>
      <c r="E44" t="s">
        <v>219</v>
      </c>
    </row>
    <row r="45" spans="1:16" x14ac:dyDescent="0.25">
      <c r="A45" t="s">
        <v>215</v>
      </c>
      <c r="B45">
        <v>6.72</v>
      </c>
      <c r="C45">
        <v>2.64</v>
      </c>
      <c r="D45">
        <v>4.4800000000000004</v>
      </c>
      <c r="E45">
        <v>9.74</v>
      </c>
      <c r="F45">
        <f>SUM(B45:E45)</f>
        <v>23.58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ITENS</vt:lpstr>
      <vt:lpstr>MC 7º Andar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</dc:creator>
  <cp:lastModifiedBy>Roberta Martins</cp:lastModifiedBy>
  <cp:lastPrinted>2024-05-29T18:40:54Z</cp:lastPrinted>
  <dcterms:created xsi:type="dcterms:W3CDTF">2017-10-02T19:01:25Z</dcterms:created>
  <dcterms:modified xsi:type="dcterms:W3CDTF">2024-09-20T15:09:13Z</dcterms:modified>
</cp:coreProperties>
</file>